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13200" yWindow="420" windowWidth="15600" windowHeight="11445" tabRatio="912" firstSheet="2" activeTab="2"/>
  </bookViews>
  <sheets>
    <sheet name="Cevap Anahtarı" sheetId="3" state="hidden" r:id="rId1"/>
    <sheet name="Sayfa2" sheetId="2" state="hidden" r:id="rId2"/>
    <sheet name="ANASAYFA" sheetId="21" r:id="rId3"/>
    <sheet name="ÇAĞIRKAN" sheetId="8" r:id="rId4"/>
    <sheet name="DEMİRLİ" sheetId="9" r:id="rId5"/>
    <sheet name="HAMİT" sheetId="10" r:id="rId6"/>
    <sheet name="İSAHOCALI" sheetId="11" r:id="rId7"/>
    <sheet name="ATATÜRK" sheetId="12" r:id="rId8"/>
    <sheet name="MELİKŞAH" sheetId="13" r:id="rId9"/>
    <sheet name="KAMAN" sheetId="14" r:id="rId10"/>
    <sheet name="YENİHAYAT" sheetId="15" r:id="rId11"/>
    <sheet name="YENİCE" sheetId="16" r:id="rId12"/>
    <sheet name="KURANCILI" sheetId="17" r:id="rId13"/>
    <sheet name="ÖMERHACILI" sheetId="18" r:id="rId14"/>
    <sheet name="SAVCILI" sheetId="19" r:id="rId15"/>
    <sheet name="CEVİZKENT" sheetId="20" r:id="rId16"/>
    <sheet name="OKUL NOT ORTALAMA" sheetId="22" r:id="rId17"/>
    <sheet name="OKUL YEP ORTALAMA" sheetId="23" r:id="rId18"/>
  </sheets>
  <calcPr calcId="145621"/>
</workbook>
</file>

<file path=xl/calcChain.xml><?xml version="1.0" encoding="utf-8"?>
<calcChain xmlns="http://schemas.openxmlformats.org/spreadsheetml/2006/main">
  <c r="F19" i="22" l="1"/>
  <c r="N19" i="22"/>
  <c r="M19" i="22"/>
  <c r="L19" i="22"/>
  <c r="K19" i="22"/>
  <c r="D19" i="22"/>
  <c r="E19" i="22"/>
  <c r="G19" i="22"/>
  <c r="H19" i="22"/>
  <c r="I19" i="22"/>
  <c r="J19" i="22"/>
  <c r="C19" i="22"/>
  <c r="M18" i="22"/>
  <c r="L18" i="22"/>
  <c r="K18" i="22"/>
  <c r="J18" i="22"/>
  <c r="I18" i="22"/>
  <c r="H18" i="22"/>
  <c r="G18" i="22"/>
  <c r="F18" i="22"/>
  <c r="E18" i="22"/>
  <c r="D18" i="22"/>
  <c r="C18" i="22"/>
  <c r="N18" i="22"/>
  <c r="N17" i="22"/>
  <c r="M17" i="22"/>
  <c r="L17" i="22"/>
  <c r="K17" i="22"/>
  <c r="J17" i="22"/>
  <c r="I17" i="22"/>
  <c r="H17" i="22"/>
  <c r="G17" i="22"/>
  <c r="F17" i="22"/>
  <c r="E17" i="22"/>
  <c r="D17" i="22"/>
  <c r="C17" i="22"/>
  <c r="N16" i="22"/>
  <c r="M16" i="22"/>
  <c r="L16" i="22"/>
  <c r="K16" i="22"/>
  <c r="J16" i="22"/>
  <c r="I16" i="22"/>
  <c r="H16" i="22"/>
  <c r="G16" i="22"/>
  <c r="F16" i="22"/>
  <c r="E16" i="22"/>
  <c r="D16" i="22"/>
  <c r="C16" i="22"/>
  <c r="N15" i="22"/>
  <c r="M15" i="22"/>
  <c r="L15" i="22"/>
  <c r="K15" i="22"/>
  <c r="J15" i="22"/>
  <c r="I15" i="22"/>
  <c r="H15" i="22"/>
  <c r="G15" i="22"/>
  <c r="F15" i="22"/>
  <c r="E15" i="22"/>
  <c r="D15" i="22"/>
  <c r="C15" i="22"/>
  <c r="N14" i="22"/>
  <c r="M14" i="22"/>
  <c r="L14" i="22"/>
  <c r="K14" i="22"/>
  <c r="J14" i="22"/>
  <c r="I14" i="22"/>
  <c r="H14" i="22"/>
  <c r="G14" i="22"/>
  <c r="F14" i="22"/>
  <c r="E14" i="22"/>
  <c r="D14" i="22"/>
  <c r="C14" i="22"/>
  <c r="N13" i="22"/>
  <c r="M13" i="22"/>
  <c r="L13" i="22"/>
  <c r="K13" i="22"/>
  <c r="J13" i="22"/>
  <c r="I13" i="22"/>
  <c r="H13" i="22"/>
  <c r="G13" i="22"/>
  <c r="F13" i="22"/>
  <c r="E13" i="22"/>
  <c r="D13" i="22"/>
  <c r="C13" i="22"/>
  <c r="N12" i="22"/>
  <c r="M12" i="22"/>
  <c r="L12" i="22"/>
  <c r="K12" i="22"/>
  <c r="J12" i="22"/>
  <c r="I12" i="22"/>
  <c r="H12" i="22"/>
  <c r="G12" i="22"/>
  <c r="F12" i="22"/>
  <c r="E12" i="22"/>
  <c r="D12" i="22"/>
  <c r="C12" i="22"/>
  <c r="N11" i="22"/>
  <c r="M11" i="22"/>
  <c r="L11" i="22"/>
  <c r="K11" i="22"/>
  <c r="J11" i="22"/>
  <c r="I11" i="22"/>
  <c r="H11" i="22"/>
  <c r="G11" i="22"/>
  <c r="F11" i="22"/>
  <c r="E11" i="22"/>
  <c r="D11" i="22"/>
  <c r="C11" i="22"/>
  <c r="N10" i="22"/>
  <c r="M10" i="22"/>
  <c r="L10" i="22"/>
  <c r="K10" i="22"/>
  <c r="J10" i="22"/>
  <c r="I10" i="22"/>
  <c r="H10" i="22"/>
  <c r="G10" i="22"/>
  <c r="F10" i="22"/>
  <c r="E10" i="22"/>
  <c r="D10" i="22"/>
  <c r="C10" i="22"/>
  <c r="N9" i="22"/>
  <c r="M9" i="22"/>
  <c r="L9" i="22"/>
  <c r="K9" i="22"/>
  <c r="J9" i="22"/>
  <c r="I9" i="22"/>
  <c r="H9" i="22"/>
  <c r="G9" i="22"/>
  <c r="F9" i="22"/>
  <c r="E9" i="22"/>
  <c r="D9" i="22"/>
  <c r="C9" i="22"/>
  <c r="N8" i="22"/>
  <c r="M8" i="22"/>
  <c r="L8" i="22"/>
  <c r="K8" i="22"/>
  <c r="J8" i="22"/>
  <c r="I8" i="22"/>
  <c r="H8" i="22"/>
  <c r="G8" i="22"/>
  <c r="F8" i="22"/>
  <c r="E8" i="22"/>
  <c r="D8" i="22"/>
  <c r="C8" i="22"/>
  <c r="N7" i="22"/>
  <c r="M7" i="22"/>
  <c r="L7" i="22"/>
  <c r="K7" i="22"/>
  <c r="J7" i="22"/>
  <c r="I7" i="22"/>
  <c r="H7" i="22"/>
  <c r="G7" i="22"/>
  <c r="F7" i="22"/>
  <c r="E7" i="22"/>
  <c r="D7" i="22"/>
  <c r="C7" i="22"/>
  <c r="N6" i="22"/>
  <c r="M6" i="22"/>
  <c r="L6" i="22"/>
  <c r="K6" i="22"/>
  <c r="J6" i="22"/>
  <c r="I6" i="22"/>
  <c r="H6" i="22"/>
  <c r="G6" i="22"/>
  <c r="F6" i="22"/>
  <c r="E6" i="22"/>
  <c r="D6" i="22"/>
  <c r="C6" i="22"/>
  <c r="AB5" i="20" l="1"/>
  <c r="AA5" i="20"/>
  <c r="C17" i="23" s="1"/>
  <c r="AB31" i="19"/>
  <c r="AC31" i="19" s="1"/>
  <c r="AD31" i="19" s="1"/>
  <c r="AA31" i="19"/>
  <c r="AB30" i="19"/>
  <c r="AC30" i="19" s="1"/>
  <c r="AD30" i="19" s="1"/>
  <c r="AA30" i="19"/>
  <c r="AB29" i="19"/>
  <c r="AC29" i="19" s="1"/>
  <c r="AD29" i="19" s="1"/>
  <c r="AA29" i="19"/>
  <c r="AB28" i="19"/>
  <c r="AC28" i="19" s="1"/>
  <c r="AD28" i="19" s="1"/>
  <c r="AA28" i="19"/>
  <c r="AB27" i="19"/>
  <c r="AC27" i="19" s="1"/>
  <c r="AD27" i="19" s="1"/>
  <c r="AA27" i="19"/>
  <c r="AB26" i="19"/>
  <c r="AC26" i="19" s="1"/>
  <c r="AD26" i="19" s="1"/>
  <c r="AA26" i="19"/>
  <c r="AB25" i="19"/>
  <c r="AC25" i="19" s="1"/>
  <c r="AD25" i="19" s="1"/>
  <c r="AA25" i="19"/>
  <c r="AB24" i="19"/>
  <c r="AC24" i="19" s="1"/>
  <c r="AD24" i="19" s="1"/>
  <c r="AA24" i="19"/>
  <c r="AB23" i="19"/>
  <c r="AC23" i="19" s="1"/>
  <c r="AD23" i="19" s="1"/>
  <c r="AA23" i="19"/>
  <c r="AB22" i="19"/>
  <c r="AC22" i="19" s="1"/>
  <c r="AD22" i="19" s="1"/>
  <c r="AA22" i="19"/>
  <c r="AB21" i="19"/>
  <c r="AC21" i="19" s="1"/>
  <c r="AD21" i="19" s="1"/>
  <c r="AA21" i="19"/>
  <c r="AB20" i="19"/>
  <c r="AC20" i="19" s="1"/>
  <c r="AD20" i="19" s="1"/>
  <c r="AA20" i="19"/>
  <c r="AB19" i="19"/>
  <c r="AC19" i="19" s="1"/>
  <c r="AD19" i="19" s="1"/>
  <c r="AA19" i="19"/>
  <c r="AB18" i="19"/>
  <c r="AC18" i="19" s="1"/>
  <c r="AD18" i="19" s="1"/>
  <c r="AA18" i="19"/>
  <c r="AB17" i="19"/>
  <c r="AC17" i="19" s="1"/>
  <c r="AD17" i="19" s="1"/>
  <c r="AA17" i="19"/>
  <c r="AB16" i="19"/>
  <c r="AC16" i="19" s="1"/>
  <c r="AD16" i="19" s="1"/>
  <c r="AA16" i="19"/>
  <c r="AB15" i="19"/>
  <c r="AC15" i="19" s="1"/>
  <c r="AD15" i="19" s="1"/>
  <c r="AA15" i="19"/>
  <c r="AB14" i="19"/>
  <c r="AC14" i="19" s="1"/>
  <c r="AD14" i="19" s="1"/>
  <c r="AA14" i="19"/>
  <c r="AB13" i="19"/>
  <c r="AC13" i="19" s="1"/>
  <c r="AD13" i="19" s="1"/>
  <c r="AA13" i="19"/>
  <c r="AB12" i="19"/>
  <c r="AC12" i="19" s="1"/>
  <c r="AD12" i="19" s="1"/>
  <c r="AA12" i="19"/>
  <c r="AB11" i="19"/>
  <c r="AC11" i="19" s="1"/>
  <c r="AD11" i="19" s="1"/>
  <c r="AA11" i="19"/>
  <c r="AB10" i="19"/>
  <c r="AC10" i="19" s="1"/>
  <c r="AD10" i="19" s="1"/>
  <c r="AA10" i="19"/>
  <c r="AB9" i="19"/>
  <c r="AC9" i="19" s="1"/>
  <c r="AD9" i="19" s="1"/>
  <c r="AA9" i="19"/>
  <c r="AB8" i="19"/>
  <c r="AC8" i="19" s="1"/>
  <c r="AD8" i="19" s="1"/>
  <c r="AA8" i="19"/>
  <c r="AB7" i="19"/>
  <c r="AC7" i="19" s="1"/>
  <c r="AD7" i="19" s="1"/>
  <c r="AA7" i="19"/>
  <c r="AB6" i="19"/>
  <c r="AC6" i="19" s="1"/>
  <c r="AD6" i="19" s="1"/>
  <c r="AA6" i="19"/>
  <c r="AB5" i="19"/>
  <c r="AA5" i="19"/>
  <c r="C16" i="23" s="1"/>
  <c r="AB24" i="18"/>
  <c r="AC24" i="18" s="1"/>
  <c r="AD24" i="18" s="1"/>
  <c r="AA24" i="18"/>
  <c r="AB23" i="18"/>
  <c r="AC23" i="18" s="1"/>
  <c r="AD23" i="18" s="1"/>
  <c r="AA23" i="18"/>
  <c r="AB22" i="18"/>
  <c r="AC22" i="18" s="1"/>
  <c r="AD22" i="18" s="1"/>
  <c r="AA22" i="18"/>
  <c r="AB21" i="18"/>
  <c r="AC21" i="18" s="1"/>
  <c r="AD21" i="18" s="1"/>
  <c r="AA21" i="18"/>
  <c r="AB20" i="18"/>
  <c r="AC20" i="18" s="1"/>
  <c r="AD20" i="18" s="1"/>
  <c r="AA20" i="18"/>
  <c r="AB19" i="18"/>
  <c r="AC19" i="18" s="1"/>
  <c r="AD19" i="18" s="1"/>
  <c r="AA19" i="18"/>
  <c r="AB18" i="18"/>
  <c r="AC18" i="18" s="1"/>
  <c r="AD18" i="18" s="1"/>
  <c r="AA18" i="18"/>
  <c r="AB17" i="18"/>
  <c r="AC17" i="18" s="1"/>
  <c r="AD17" i="18" s="1"/>
  <c r="AA17" i="18"/>
  <c r="AB16" i="18"/>
  <c r="AC16" i="18" s="1"/>
  <c r="AD16" i="18" s="1"/>
  <c r="AA16" i="18"/>
  <c r="AB15" i="18"/>
  <c r="AC15" i="18" s="1"/>
  <c r="AD15" i="18" s="1"/>
  <c r="AA15" i="18"/>
  <c r="AB14" i="18"/>
  <c r="AC14" i="18" s="1"/>
  <c r="AD14" i="18" s="1"/>
  <c r="AA14" i="18"/>
  <c r="AB13" i="18"/>
  <c r="AC13" i="18" s="1"/>
  <c r="AD13" i="18" s="1"/>
  <c r="AA13" i="18"/>
  <c r="AB12" i="18"/>
  <c r="AC12" i="18" s="1"/>
  <c r="AD12" i="18" s="1"/>
  <c r="AA12" i="18"/>
  <c r="AB11" i="18"/>
  <c r="AC11" i="18" s="1"/>
  <c r="AD11" i="18" s="1"/>
  <c r="AA11" i="18"/>
  <c r="AB10" i="18"/>
  <c r="AC10" i="18" s="1"/>
  <c r="AD10" i="18" s="1"/>
  <c r="AA10" i="18"/>
  <c r="AB9" i="18"/>
  <c r="AC9" i="18" s="1"/>
  <c r="AD9" i="18" s="1"/>
  <c r="AA9" i="18"/>
  <c r="AB8" i="18"/>
  <c r="AC8" i="18" s="1"/>
  <c r="AD8" i="18" s="1"/>
  <c r="AA8" i="18"/>
  <c r="AB7" i="18"/>
  <c r="AC7" i="18" s="1"/>
  <c r="AD7" i="18" s="1"/>
  <c r="AA7" i="18"/>
  <c r="AB6" i="18"/>
  <c r="AC6" i="18" s="1"/>
  <c r="AD6" i="18" s="1"/>
  <c r="AA6" i="18"/>
  <c r="AB5" i="18"/>
  <c r="AA5" i="18"/>
  <c r="C15" i="23" s="1"/>
  <c r="AB37" i="17"/>
  <c r="AA37" i="17"/>
  <c r="AB36" i="17"/>
  <c r="AA36" i="17"/>
  <c r="AB35" i="17"/>
  <c r="AA35" i="17"/>
  <c r="AB34" i="17"/>
  <c r="AA34" i="17"/>
  <c r="AB33" i="17"/>
  <c r="AA33" i="17"/>
  <c r="AB32" i="17"/>
  <c r="AA32" i="17"/>
  <c r="AB31" i="17"/>
  <c r="AA31" i="17"/>
  <c r="AB30" i="17"/>
  <c r="AA30" i="17"/>
  <c r="AB29" i="17"/>
  <c r="AA29" i="17"/>
  <c r="AB28" i="17"/>
  <c r="AA28" i="17"/>
  <c r="AB27" i="17"/>
  <c r="AA27" i="17"/>
  <c r="AB26" i="17"/>
  <c r="AA26" i="17"/>
  <c r="AB25" i="17"/>
  <c r="AA25" i="17"/>
  <c r="AB24" i="17"/>
  <c r="AA24" i="17"/>
  <c r="AB23" i="17"/>
  <c r="AA23" i="17"/>
  <c r="AB22" i="17"/>
  <c r="AA22" i="17"/>
  <c r="AB21" i="17"/>
  <c r="AA21" i="17"/>
  <c r="AB20" i="17"/>
  <c r="AA20" i="17"/>
  <c r="AB19" i="17"/>
  <c r="AA19" i="17"/>
  <c r="AB18" i="17"/>
  <c r="AA18" i="17"/>
  <c r="AB17" i="17"/>
  <c r="AA17" i="17"/>
  <c r="AB16" i="17"/>
  <c r="AA16" i="17"/>
  <c r="AB15" i="17"/>
  <c r="AA15" i="17"/>
  <c r="AB14" i="17"/>
  <c r="AA14" i="17"/>
  <c r="AB13" i="17"/>
  <c r="AA13" i="17"/>
  <c r="AB12" i="17"/>
  <c r="AA12" i="17"/>
  <c r="AB11" i="17"/>
  <c r="AA11" i="17"/>
  <c r="AB10" i="17"/>
  <c r="AA10" i="17"/>
  <c r="AB9" i="17"/>
  <c r="AA9" i="17"/>
  <c r="AB8" i="17"/>
  <c r="AA8" i="17"/>
  <c r="AB7" i="17"/>
  <c r="AA7" i="17"/>
  <c r="AB6" i="17"/>
  <c r="AA6" i="17"/>
  <c r="AB5" i="17"/>
  <c r="D14" i="23" s="1"/>
  <c r="AA5" i="17"/>
  <c r="AB25" i="16"/>
  <c r="AA25" i="16"/>
  <c r="AB24" i="16"/>
  <c r="AC24" i="16" s="1"/>
  <c r="AD24" i="16" s="1"/>
  <c r="AA24" i="16"/>
  <c r="AB23" i="16"/>
  <c r="AA23" i="16"/>
  <c r="AB22" i="16"/>
  <c r="AA22" i="16"/>
  <c r="AB21" i="16"/>
  <c r="AA21" i="16"/>
  <c r="AB20" i="16"/>
  <c r="AA20" i="16"/>
  <c r="AB19" i="16"/>
  <c r="AA19" i="16"/>
  <c r="AB18" i="16"/>
  <c r="AA18" i="16"/>
  <c r="AB17" i="16"/>
  <c r="AA17" i="16"/>
  <c r="AB16" i="16"/>
  <c r="AA16" i="16"/>
  <c r="AB15" i="16"/>
  <c r="AA15" i="16"/>
  <c r="AB14" i="16"/>
  <c r="AA14" i="16"/>
  <c r="AB13" i="16"/>
  <c r="AA13" i="16"/>
  <c r="AB12" i="16"/>
  <c r="AA12" i="16"/>
  <c r="AB11" i="16"/>
  <c r="AA11" i="16"/>
  <c r="AB10" i="16"/>
  <c r="AA10" i="16"/>
  <c r="AB9" i="16"/>
  <c r="AA9" i="16"/>
  <c r="AB8" i="16"/>
  <c r="AA8" i="16"/>
  <c r="AB7" i="16"/>
  <c r="AA7" i="16"/>
  <c r="AB6" i="16"/>
  <c r="AA6" i="16"/>
  <c r="AB5" i="16"/>
  <c r="AA5" i="16"/>
  <c r="C13" i="23" s="1"/>
  <c r="AB93" i="15"/>
  <c r="AA93" i="15"/>
  <c r="AB92" i="15"/>
  <c r="AA92" i="15"/>
  <c r="AB91" i="15"/>
  <c r="AA91" i="15"/>
  <c r="AB90" i="15"/>
  <c r="AA90" i="15"/>
  <c r="AB89" i="15"/>
  <c r="AA89" i="15"/>
  <c r="AB88" i="15"/>
  <c r="AA88" i="15"/>
  <c r="AB87" i="15"/>
  <c r="AA87" i="15"/>
  <c r="AB86" i="15"/>
  <c r="AA86" i="15"/>
  <c r="AB85" i="15"/>
  <c r="AA85" i="15"/>
  <c r="AB84" i="15"/>
  <c r="AA84" i="15"/>
  <c r="AB83" i="15"/>
  <c r="AA83" i="15"/>
  <c r="AB82" i="15"/>
  <c r="AA82" i="15"/>
  <c r="AB81" i="15"/>
  <c r="AA81" i="15"/>
  <c r="AB80" i="15"/>
  <c r="AA80" i="15"/>
  <c r="AB79" i="15"/>
  <c r="AA79" i="15"/>
  <c r="AB78" i="15"/>
  <c r="AA78" i="15"/>
  <c r="AB77" i="15"/>
  <c r="AA77" i="15"/>
  <c r="AB76" i="15"/>
  <c r="AA76" i="15"/>
  <c r="AB75" i="15"/>
  <c r="AA75" i="15"/>
  <c r="AB74" i="15"/>
  <c r="AA74" i="15"/>
  <c r="AB73" i="15"/>
  <c r="AA73" i="15"/>
  <c r="AB72" i="15"/>
  <c r="AA72" i="15"/>
  <c r="AB71" i="15"/>
  <c r="AA71" i="15"/>
  <c r="AB70" i="15"/>
  <c r="AA70" i="15"/>
  <c r="AB69" i="15"/>
  <c r="AA69" i="15"/>
  <c r="AB68" i="15"/>
  <c r="AA68" i="15"/>
  <c r="AB67" i="15"/>
  <c r="AA67" i="15"/>
  <c r="AB66" i="15"/>
  <c r="AA66" i="15"/>
  <c r="AB65" i="15"/>
  <c r="AA65" i="15"/>
  <c r="AB64" i="15"/>
  <c r="AA64" i="15"/>
  <c r="AB63" i="15"/>
  <c r="AA63" i="15"/>
  <c r="AB62" i="15"/>
  <c r="AA62" i="15"/>
  <c r="AB61" i="15"/>
  <c r="AA61" i="15"/>
  <c r="AB60" i="15"/>
  <c r="AA60" i="15"/>
  <c r="AB59" i="15"/>
  <c r="AA59" i="15"/>
  <c r="AB58" i="15"/>
  <c r="AA58" i="15"/>
  <c r="AB57" i="15"/>
  <c r="AA57" i="15"/>
  <c r="AB56" i="15"/>
  <c r="AA56" i="15"/>
  <c r="AB55" i="15"/>
  <c r="AA55" i="15"/>
  <c r="AB54" i="15"/>
  <c r="AA54" i="15"/>
  <c r="AB53" i="15"/>
  <c r="AA53" i="15"/>
  <c r="AB52" i="15"/>
  <c r="AA52" i="15"/>
  <c r="AB51" i="15"/>
  <c r="AA51" i="15"/>
  <c r="AB50" i="15"/>
  <c r="AA50" i="15"/>
  <c r="AB49" i="15"/>
  <c r="AA49" i="15"/>
  <c r="AB48" i="15"/>
  <c r="AA48" i="15"/>
  <c r="AB47" i="15"/>
  <c r="AA47" i="15"/>
  <c r="AB46" i="15"/>
  <c r="AA46" i="15"/>
  <c r="AB45" i="15"/>
  <c r="AA45" i="15"/>
  <c r="AB44" i="15"/>
  <c r="AA44" i="15"/>
  <c r="AB43" i="15"/>
  <c r="AA43" i="15"/>
  <c r="AB42" i="15"/>
  <c r="AA42" i="15"/>
  <c r="AB41" i="15"/>
  <c r="AA41" i="15"/>
  <c r="AB40" i="15"/>
  <c r="AA40" i="15"/>
  <c r="AB39" i="15"/>
  <c r="AA39" i="15"/>
  <c r="AB38" i="15"/>
  <c r="AA38" i="15"/>
  <c r="AB37" i="15"/>
  <c r="AA37" i="15"/>
  <c r="AB36" i="15"/>
  <c r="AA36" i="15"/>
  <c r="AB35" i="15"/>
  <c r="AA35" i="15"/>
  <c r="AB34" i="15"/>
  <c r="AA34" i="15"/>
  <c r="AB33" i="15"/>
  <c r="AA33" i="15"/>
  <c r="AB32" i="15"/>
  <c r="AA32" i="15"/>
  <c r="AB31" i="15"/>
  <c r="AA31" i="15"/>
  <c r="AB30" i="15"/>
  <c r="AA30" i="15"/>
  <c r="AB29" i="15"/>
  <c r="AA29" i="15"/>
  <c r="AB28" i="15"/>
  <c r="AA28" i="15"/>
  <c r="AB27" i="15"/>
  <c r="AA27" i="15"/>
  <c r="AB26" i="15"/>
  <c r="AA26" i="15"/>
  <c r="AB25" i="15"/>
  <c r="AA25" i="15"/>
  <c r="AB24" i="15"/>
  <c r="AA24" i="15"/>
  <c r="AB23" i="15"/>
  <c r="AA23" i="15"/>
  <c r="AB22" i="15"/>
  <c r="AA22" i="15"/>
  <c r="AB21" i="15"/>
  <c r="AA21" i="15"/>
  <c r="AB20" i="15"/>
  <c r="AA20" i="15"/>
  <c r="AB19" i="15"/>
  <c r="AA19" i="15"/>
  <c r="AB18" i="15"/>
  <c r="AA18" i="15"/>
  <c r="AB17" i="15"/>
  <c r="AA17" i="15"/>
  <c r="AB16" i="15"/>
  <c r="AA16" i="15"/>
  <c r="AB15" i="15"/>
  <c r="AA15" i="15"/>
  <c r="AB14" i="15"/>
  <c r="AA14" i="15"/>
  <c r="AB13" i="15"/>
  <c r="AA13" i="15"/>
  <c r="AB12" i="15"/>
  <c r="AA12" i="15"/>
  <c r="AB11" i="15"/>
  <c r="AA11" i="15"/>
  <c r="AB10" i="15"/>
  <c r="AA10" i="15"/>
  <c r="AB9" i="15"/>
  <c r="AA9" i="15"/>
  <c r="AB8" i="15"/>
  <c r="AA8" i="15"/>
  <c r="AB7" i="15"/>
  <c r="AA7" i="15"/>
  <c r="AB6" i="15"/>
  <c r="AA6" i="15"/>
  <c r="AB5" i="15"/>
  <c r="D8" i="23" s="1"/>
  <c r="AA5" i="15"/>
  <c r="AB150" i="14"/>
  <c r="AA150" i="14"/>
  <c r="AB149" i="14"/>
  <c r="AA149" i="14"/>
  <c r="AB148" i="14"/>
  <c r="AC148" i="14" s="1"/>
  <c r="AD148" i="14" s="1"/>
  <c r="AA148" i="14"/>
  <c r="AB147" i="14"/>
  <c r="AA147" i="14"/>
  <c r="AB146" i="14"/>
  <c r="AA146" i="14"/>
  <c r="AB145" i="14"/>
  <c r="AC145" i="14" s="1"/>
  <c r="AD145" i="14" s="1"/>
  <c r="AA145" i="14"/>
  <c r="AB144" i="14"/>
  <c r="AC144" i="14" s="1"/>
  <c r="AD144" i="14" s="1"/>
  <c r="AA144" i="14"/>
  <c r="AB143" i="14"/>
  <c r="AA143" i="14"/>
  <c r="AB142" i="14"/>
  <c r="AA142" i="14"/>
  <c r="AB141" i="14"/>
  <c r="AC141" i="14" s="1"/>
  <c r="AD141" i="14" s="1"/>
  <c r="AA141" i="14"/>
  <c r="AB140" i="14"/>
  <c r="AC140" i="14" s="1"/>
  <c r="AD140" i="14" s="1"/>
  <c r="AA140" i="14"/>
  <c r="AB139" i="14"/>
  <c r="AA139" i="14"/>
  <c r="AB138" i="14"/>
  <c r="AA138" i="14"/>
  <c r="AB137" i="14"/>
  <c r="AC137" i="14" s="1"/>
  <c r="AD137" i="14" s="1"/>
  <c r="AA137" i="14"/>
  <c r="AB136" i="14"/>
  <c r="AC136" i="14" s="1"/>
  <c r="AD136" i="14" s="1"/>
  <c r="AA136" i="14"/>
  <c r="AB135" i="14"/>
  <c r="AA135" i="14"/>
  <c r="AB134" i="14"/>
  <c r="AA134" i="14"/>
  <c r="AB133" i="14"/>
  <c r="AC133" i="14" s="1"/>
  <c r="AD133" i="14" s="1"/>
  <c r="AA133" i="14"/>
  <c r="AB132" i="14"/>
  <c r="AC132" i="14" s="1"/>
  <c r="AD132" i="14" s="1"/>
  <c r="AA132" i="14"/>
  <c r="AB131" i="14"/>
  <c r="AA131" i="14"/>
  <c r="AB130" i="14"/>
  <c r="AA130" i="14"/>
  <c r="AB129" i="14"/>
  <c r="AC129" i="14" s="1"/>
  <c r="AD129" i="14" s="1"/>
  <c r="AA129" i="14"/>
  <c r="AB128" i="14"/>
  <c r="AC128" i="14" s="1"/>
  <c r="AD128" i="14" s="1"/>
  <c r="AA128" i="14"/>
  <c r="AB127" i="14"/>
  <c r="AA127" i="14"/>
  <c r="AB126" i="14"/>
  <c r="AA126" i="14"/>
  <c r="AB125" i="14"/>
  <c r="AC125" i="14" s="1"/>
  <c r="AD125" i="14" s="1"/>
  <c r="AA125" i="14"/>
  <c r="AB124" i="14"/>
  <c r="AC124" i="14" s="1"/>
  <c r="AD124" i="14" s="1"/>
  <c r="AA124" i="14"/>
  <c r="AB123" i="14"/>
  <c r="AA123" i="14"/>
  <c r="AB122" i="14"/>
  <c r="AA122" i="14"/>
  <c r="AB121" i="14"/>
  <c r="AC121" i="14" s="1"/>
  <c r="AD121" i="14" s="1"/>
  <c r="AA121" i="14"/>
  <c r="AB120" i="14"/>
  <c r="AC120" i="14" s="1"/>
  <c r="AD120" i="14" s="1"/>
  <c r="AA120" i="14"/>
  <c r="AB119" i="14"/>
  <c r="AA119" i="14"/>
  <c r="AB118" i="14"/>
  <c r="AA118" i="14"/>
  <c r="AB117" i="14"/>
  <c r="AC117" i="14" s="1"/>
  <c r="AD117" i="14" s="1"/>
  <c r="AA117" i="14"/>
  <c r="AB116" i="14"/>
  <c r="AC116" i="14" s="1"/>
  <c r="AD116" i="14" s="1"/>
  <c r="AA116" i="14"/>
  <c r="AB115" i="14"/>
  <c r="AA115" i="14"/>
  <c r="AB114" i="14"/>
  <c r="AA114" i="14"/>
  <c r="AB113" i="14"/>
  <c r="AC113" i="14" s="1"/>
  <c r="AD113" i="14" s="1"/>
  <c r="AA113" i="14"/>
  <c r="AB112" i="14"/>
  <c r="AC112" i="14" s="1"/>
  <c r="AD112" i="14" s="1"/>
  <c r="AA112" i="14"/>
  <c r="AB111" i="14"/>
  <c r="AA111" i="14"/>
  <c r="AB110" i="14"/>
  <c r="AA110" i="14"/>
  <c r="AB109" i="14"/>
  <c r="AC109" i="14" s="1"/>
  <c r="AD109" i="14" s="1"/>
  <c r="AA109" i="14"/>
  <c r="AB108" i="14"/>
  <c r="AA108" i="14"/>
  <c r="AB107" i="14"/>
  <c r="AA107" i="14"/>
  <c r="AB106" i="14"/>
  <c r="AA106" i="14"/>
  <c r="AB105" i="14"/>
  <c r="AA105" i="14"/>
  <c r="AB104" i="14"/>
  <c r="AA104" i="14"/>
  <c r="AB103" i="14"/>
  <c r="AA103" i="14"/>
  <c r="AB102" i="14"/>
  <c r="AA102" i="14"/>
  <c r="AB101" i="14"/>
  <c r="AA101" i="14"/>
  <c r="AB100" i="14"/>
  <c r="AA100" i="14"/>
  <c r="AB99" i="14"/>
  <c r="AA99" i="14"/>
  <c r="AB98" i="14"/>
  <c r="AA98" i="14"/>
  <c r="AB97" i="14"/>
  <c r="AA97" i="14"/>
  <c r="AB96" i="14"/>
  <c r="AA96" i="14"/>
  <c r="AB95" i="14"/>
  <c r="AA95" i="14"/>
  <c r="AB94" i="14"/>
  <c r="AA94" i="14"/>
  <c r="AB93" i="14"/>
  <c r="AA93" i="14"/>
  <c r="AB92" i="14"/>
  <c r="AA92" i="14"/>
  <c r="AB91" i="14"/>
  <c r="AA91" i="14"/>
  <c r="AB90" i="14"/>
  <c r="AA90" i="14"/>
  <c r="AB89" i="14"/>
  <c r="AA89" i="14"/>
  <c r="AB88" i="14"/>
  <c r="AA88" i="14"/>
  <c r="AB87" i="14"/>
  <c r="AA87" i="14"/>
  <c r="AB86" i="14"/>
  <c r="AA86" i="14"/>
  <c r="AB85" i="14"/>
  <c r="AA85" i="14"/>
  <c r="AB84" i="14"/>
  <c r="AA84" i="14"/>
  <c r="AB83" i="14"/>
  <c r="AA83" i="14"/>
  <c r="AB82" i="14"/>
  <c r="AA82" i="14"/>
  <c r="AB81" i="14"/>
  <c r="AA81" i="14"/>
  <c r="AB80" i="14"/>
  <c r="AA80" i="14"/>
  <c r="AB79" i="14"/>
  <c r="AA79" i="14"/>
  <c r="AB78" i="14"/>
  <c r="AA78" i="14"/>
  <c r="AB77" i="14"/>
  <c r="AA77" i="14"/>
  <c r="AB76" i="14"/>
  <c r="AA76" i="14"/>
  <c r="AB75" i="14"/>
  <c r="AA75" i="14"/>
  <c r="AB74" i="14"/>
  <c r="AA74" i="14"/>
  <c r="AB73" i="14"/>
  <c r="AA73" i="14"/>
  <c r="AB72" i="14"/>
  <c r="AA72" i="14"/>
  <c r="AB71" i="14"/>
  <c r="AA71" i="14"/>
  <c r="AB70" i="14"/>
  <c r="AA70" i="14"/>
  <c r="AB69" i="14"/>
  <c r="AA69" i="14"/>
  <c r="AB68" i="14"/>
  <c r="AA68" i="14"/>
  <c r="AB67" i="14"/>
  <c r="AA67" i="14"/>
  <c r="AB66" i="14"/>
  <c r="AA66" i="14"/>
  <c r="AB65" i="14"/>
  <c r="AA65" i="14"/>
  <c r="AB64" i="14"/>
  <c r="AA64" i="14"/>
  <c r="AB63" i="14"/>
  <c r="AA63" i="14"/>
  <c r="AB62" i="14"/>
  <c r="AA62" i="14"/>
  <c r="AB61" i="14"/>
  <c r="AA61" i="14"/>
  <c r="AB60" i="14"/>
  <c r="AA60" i="14"/>
  <c r="AB59" i="14"/>
  <c r="AA59" i="14"/>
  <c r="AB58" i="14"/>
  <c r="AA58" i="14"/>
  <c r="AB57" i="14"/>
  <c r="AA57" i="14"/>
  <c r="AB56" i="14"/>
  <c r="AA56" i="14"/>
  <c r="AB55" i="14"/>
  <c r="AA55" i="14"/>
  <c r="AB54" i="14"/>
  <c r="AA54" i="14"/>
  <c r="AB53" i="14"/>
  <c r="AA53" i="14"/>
  <c r="AB52" i="14"/>
  <c r="AA52" i="14"/>
  <c r="AB51" i="14"/>
  <c r="AA51" i="14"/>
  <c r="AB50" i="14"/>
  <c r="AA50" i="14"/>
  <c r="AB49" i="14"/>
  <c r="AA49" i="14"/>
  <c r="AB48" i="14"/>
  <c r="AA48" i="14"/>
  <c r="AB47" i="14"/>
  <c r="AA47" i="14"/>
  <c r="AB46" i="14"/>
  <c r="AA46" i="14"/>
  <c r="AB45" i="14"/>
  <c r="AA45" i="14"/>
  <c r="AB44" i="14"/>
  <c r="AA44" i="14"/>
  <c r="AB43" i="14"/>
  <c r="AA43" i="14"/>
  <c r="AB42" i="14"/>
  <c r="AA42" i="14"/>
  <c r="AB41" i="14"/>
  <c r="AA41" i="14"/>
  <c r="AB40" i="14"/>
  <c r="AA40" i="14"/>
  <c r="AB39" i="14"/>
  <c r="AA39" i="14"/>
  <c r="AB38" i="14"/>
  <c r="AA38" i="14"/>
  <c r="AB37" i="14"/>
  <c r="AA37" i="14"/>
  <c r="AB36" i="14"/>
  <c r="AA36" i="14"/>
  <c r="AB35" i="14"/>
  <c r="AA35" i="14"/>
  <c r="AB34" i="14"/>
  <c r="AA34" i="14"/>
  <c r="AB33" i="14"/>
  <c r="AA33" i="14"/>
  <c r="AB32" i="14"/>
  <c r="AA32" i="14"/>
  <c r="AB31" i="14"/>
  <c r="AA31" i="14"/>
  <c r="AB30" i="14"/>
  <c r="AA30" i="14"/>
  <c r="AB29" i="14"/>
  <c r="AA29" i="14"/>
  <c r="AB28" i="14"/>
  <c r="AA28" i="14"/>
  <c r="AB27" i="14"/>
  <c r="AA27" i="14"/>
  <c r="AB26" i="14"/>
  <c r="AA26" i="14"/>
  <c r="AB25" i="14"/>
  <c r="AA25" i="14"/>
  <c r="AB24" i="14"/>
  <c r="AA24" i="14"/>
  <c r="AB23" i="14"/>
  <c r="AA23" i="14"/>
  <c r="AB22" i="14"/>
  <c r="AA22" i="14"/>
  <c r="AB21" i="14"/>
  <c r="AA21" i="14"/>
  <c r="AB20" i="14"/>
  <c r="AA20" i="14"/>
  <c r="AB19" i="14"/>
  <c r="AA19" i="14"/>
  <c r="AB18" i="14"/>
  <c r="AA18" i="14"/>
  <c r="AB17" i="14"/>
  <c r="AA17" i="14"/>
  <c r="AB16" i="14"/>
  <c r="AA16" i="14"/>
  <c r="AB15" i="14"/>
  <c r="AA15" i="14"/>
  <c r="AB14" i="14"/>
  <c r="AA14" i="14"/>
  <c r="AB13" i="14"/>
  <c r="AA13" i="14"/>
  <c r="AB12" i="14"/>
  <c r="AA12" i="14"/>
  <c r="AB11" i="14"/>
  <c r="AA11" i="14"/>
  <c r="AB10" i="14"/>
  <c r="AA10" i="14"/>
  <c r="AB9" i="14"/>
  <c r="AA9" i="14"/>
  <c r="AB8" i="14"/>
  <c r="AA8" i="14"/>
  <c r="AB7" i="14"/>
  <c r="AA7" i="14"/>
  <c r="AB6" i="14"/>
  <c r="AA6" i="14"/>
  <c r="AB5" i="14"/>
  <c r="D7" i="23" s="1"/>
  <c r="AA5" i="14"/>
  <c r="AB93" i="13"/>
  <c r="AC93" i="13" s="1"/>
  <c r="AD93" i="13" s="1"/>
  <c r="AA93" i="13"/>
  <c r="AB92" i="13"/>
  <c r="AC92" i="13" s="1"/>
  <c r="AD92" i="13" s="1"/>
  <c r="AA92" i="13"/>
  <c r="AB91" i="13"/>
  <c r="AA91" i="13"/>
  <c r="AB90" i="13"/>
  <c r="AA90" i="13"/>
  <c r="AB89" i="13"/>
  <c r="AC89" i="13" s="1"/>
  <c r="AD89" i="13" s="1"/>
  <c r="AA89" i="13"/>
  <c r="AB88" i="13"/>
  <c r="AC88" i="13" s="1"/>
  <c r="AD88" i="13" s="1"/>
  <c r="AA88" i="13"/>
  <c r="AB87" i="13"/>
  <c r="AA87" i="13"/>
  <c r="AB86" i="13"/>
  <c r="AA86" i="13"/>
  <c r="AB85" i="13"/>
  <c r="AC85" i="13" s="1"/>
  <c r="AD85" i="13" s="1"/>
  <c r="AA85" i="13"/>
  <c r="AB84" i="13"/>
  <c r="AC84" i="13" s="1"/>
  <c r="AD84" i="13" s="1"/>
  <c r="AA84" i="13"/>
  <c r="AB83" i="13"/>
  <c r="AA83" i="13"/>
  <c r="AB82" i="13"/>
  <c r="AA82" i="13"/>
  <c r="AB81" i="13"/>
  <c r="AC81" i="13" s="1"/>
  <c r="AD81" i="13" s="1"/>
  <c r="AA81" i="13"/>
  <c r="AB80" i="13"/>
  <c r="AC80" i="13" s="1"/>
  <c r="AD80" i="13" s="1"/>
  <c r="AA80" i="13"/>
  <c r="AB79" i="13"/>
  <c r="AA79" i="13"/>
  <c r="AB78" i="13"/>
  <c r="AA78" i="13"/>
  <c r="AB77" i="13"/>
  <c r="AC77" i="13" s="1"/>
  <c r="AD77" i="13" s="1"/>
  <c r="AA77" i="13"/>
  <c r="AB76" i="13"/>
  <c r="AC76" i="13" s="1"/>
  <c r="AD76" i="13" s="1"/>
  <c r="AA76" i="13"/>
  <c r="AB75" i="13"/>
  <c r="AA75" i="13"/>
  <c r="AB74" i="13"/>
  <c r="AA74" i="13"/>
  <c r="AB73" i="13"/>
  <c r="AC73" i="13" s="1"/>
  <c r="AD73" i="13" s="1"/>
  <c r="AA73" i="13"/>
  <c r="AB72" i="13"/>
  <c r="AC72" i="13" s="1"/>
  <c r="AD72" i="13" s="1"/>
  <c r="AA72" i="13"/>
  <c r="AB71" i="13"/>
  <c r="AA71" i="13"/>
  <c r="AB70" i="13"/>
  <c r="AA70" i="13"/>
  <c r="AB69" i="13"/>
  <c r="AA69" i="13"/>
  <c r="AB68" i="13"/>
  <c r="AA68" i="13"/>
  <c r="AB67" i="13"/>
  <c r="AA67" i="13"/>
  <c r="AB66" i="13"/>
  <c r="AA66" i="13"/>
  <c r="AB65" i="13"/>
  <c r="AA65" i="13"/>
  <c r="AB64" i="13"/>
  <c r="AA64" i="13"/>
  <c r="AB63" i="13"/>
  <c r="AA63" i="13"/>
  <c r="AB62" i="13"/>
  <c r="AA62" i="13"/>
  <c r="AB61" i="13"/>
  <c r="AA61" i="13"/>
  <c r="AB60" i="13"/>
  <c r="AA60" i="13"/>
  <c r="AB59" i="13"/>
  <c r="AA59" i="13"/>
  <c r="AB58" i="13"/>
  <c r="AA58" i="13"/>
  <c r="AB57" i="13"/>
  <c r="AA57" i="13"/>
  <c r="AB56" i="13"/>
  <c r="AA56" i="13"/>
  <c r="AB55" i="13"/>
  <c r="AA55" i="13"/>
  <c r="AB54" i="13"/>
  <c r="AA54" i="13"/>
  <c r="AB53" i="13"/>
  <c r="AA53" i="13"/>
  <c r="AB52" i="13"/>
  <c r="AA52" i="13"/>
  <c r="AB51" i="13"/>
  <c r="AA51" i="13"/>
  <c r="AB50" i="13"/>
  <c r="AA50" i="13"/>
  <c r="AB49" i="13"/>
  <c r="AA49" i="13"/>
  <c r="AB48" i="13"/>
  <c r="AA48" i="13"/>
  <c r="AB47" i="13"/>
  <c r="AA47" i="13"/>
  <c r="AB46" i="13"/>
  <c r="AA46" i="13"/>
  <c r="AB45" i="13"/>
  <c r="AA45" i="13"/>
  <c r="AB44" i="13"/>
  <c r="AA44" i="13"/>
  <c r="AB43" i="13"/>
  <c r="AA43" i="13"/>
  <c r="AB42" i="13"/>
  <c r="AA42" i="13"/>
  <c r="AB41" i="13"/>
  <c r="AA41" i="13"/>
  <c r="AB40" i="13"/>
  <c r="AA40" i="13"/>
  <c r="AB39" i="13"/>
  <c r="AA39" i="13"/>
  <c r="AB38" i="13"/>
  <c r="AA38" i="13"/>
  <c r="AB37" i="13"/>
  <c r="AA37" i="13"/>
  <c r="AB36" i="13"/>
  <c r="AA36" i="13"/>
  <c r="AB35" i="13"/>
  <c r="AA35" i="13"/>
  <c r="AB34" i="13"/>
  <c r="AA34" i="13"/>
  <c r="AB33" i="13"/>
  <c r="AA33" i="13"/>
  <c r="AB32" i="13"/>
  <c r="AA32" i="13"/>
  <c r="AB31" i="13"/>
  <c r="AA31" i="13"/>
  <c r="AB30" i="13"/>
  <c r="AA30" i="13"/>
  <c r="AB29" i="13"/>
  <c r="AA29" i="13"/>
  <c r="AB28" i="13"/>
  <c r="AA28" i="13"/>
  <c r="AB27" i="13"/>
  <c r="AA27" i="13"/>
  <c r="AB26" i="13"/>
  <c r="AA26" i="13"/>
  <c r="AB25" i="13"/>
  <c r="AA25" i="13"/>
  <c r="AB24" i="13"/>
  <c r="AA24" i="13"/>
  <c r="AB23" i="13"/>
  <c r="AA23" i="13"/>
  <c r="AB22" i="13"/>
  <c r="AA22" i="13"/>
  <c r="AB21" i="13"/>
  <c r="AA21" i="13"/>
  <c r="AB20" i="13"/>
  <c r="AA20" i="13"/>
  <c r="AB19" i="13"/>
  <c r="AA19" i="13"/>
  <c r="AB18" i="13"/>
  <c r="AA18" i="13"/>
  <c r="AB17" i="13"/>
  <c r="AA17" i="13"/>
  <c r="AB16" i="13"/>
  <c r="AA16" i="13"/>
  <c r="AB15" i="13"/>
  <c r="AA15" i="13"/>
  <c r="AB14" i="13"/>
  <c r="AA14" i="13"/>
  <c r="AB13" i="13"/>
  <c r="AA13" i="13"/>
  <c r="AB12" i="13"/>
  <c r="AA12" i="13"/>
  <c r="AB11" i="13"/>
  <c r="AA11" i="13"/>
  <c r="AB10" i="13"/>
  <c r="AA10" i="13"/>
  <c r="AB9" i="13"/>
  <c r="AA9" i="13"/>
  <c r="AB8" i="13"/>
  <c r="AA8" i="13"/>
  <c r="AB7" i="13"/>
  <c r="AA7" i="13"/>
  <c r="AB6" i="13"/>
  <c r="AA6" i="13"/>
  <c r="AB5" i="13"/>
  <c r="AA5" i="13"/>
  <c r="C6" i="23" s="1"/>
  <c r="AB77" i="12"/>
  <c r="AA77" i="12"/>
  <c r="AB76" i="12"/>
  <c r="AA76" i="12"/>
  <c r="AB75" i="12"/>
  <c r="AA75" i="12"/>
  <c r="AB74" i="12"/>
  <c r="AA74" i="12"/>
  <c r="AB73" i="12"/>
  <c r="AA73" i="12"/>
  <c r="AB72" i="12"/>
  <c r="AA72" i="12"/>
  <c r="AB71" i="12"/>
  <c r="AA71" i="12"/>
  <c r="AB70" i="12"/>
  <c r="AA70" i="12"/>
  <c r="AB69" i="12"/>
  <c r="AA69" i="12"/>
  <c r="AB68" i="12"/>
  <c r="AA68" i="12"/>
  <c r="AB67" i="12"/>
  <c r="AA67" i="12"/>
  <c r="AB66" i="12"/>
  <c r="AA66" i="12"/>
  <c r="AB65" i="12"/>
  <c r="AA65" i="12"/>
  <c r="AB64" i="12"/>
  <c r="AA64" i="12"/>
  <c r="AB63" i="12"/>
  <c r="AA63" i="12"/>
  <c r="AB62" i="12"/>
  <c r="AA62" i="12"/>
  <c r="AB61" i="12"/>
  <c r="AA61" i="12"/>
  <c r="AB60" i="12"/>
  <c r="AA60" i="12"/>
  <c r="AB59" i="12"/>
  <c r="AA59" i="12"/>
  <c r="AB58" i="12"/>
  <c r="AA58" i="12"/>
  <c r="AB57" i="12"/>
  <c r="AA57" i="12"/>
  <c r="AB56" i="12"/>
  <c r="AA56" i="12"/>
  <c r="AB55" i="12"/>
  <c r="AA55" i="12"/>
  <c r="AB54" i="12"/>
  <c r="AA54" i="12"/>
  <c r="AB53" i="12"/>
  <c r="AA53" i="12"/>
  <c r="AB52" i="12"/>
  <c r="AA52" i="12"/>
  <c r="AB51" i="12"/>
  <c r="AA51" i="12"/>
  <c r="AB50" i="12"/>
  <c r="AA50" i="12"/>
  <c r="AB49" i="12"/>
  <c r="AA49" i="12"/>
  <c r="AB48" i="12"/>
  <c r="AA48" i="12"/>
  <c r="AB47" i="12"/>
  <c r="AA47" i="12"/>
  <c r="AB46" i="12"/>
  <c r="AA46" i="12"/>
  <c r="AB45" i="12"/>
  <c r="AA45" i="12"/>
  <c r="AB44" i="12"/>
  <c r="AA44" i="12"/>
  <c r="AB43" i="12"/>
  <c r="AA43" i="12"/>
  <c r="AB42" i="12"/>
  <c r="AA42" i="12"/>
  <c r="AB41" i="12"/>
  <c r="AA41" i="12"/>
  <c r="AB40" i="12"/>
  <c r="AA40" i="12"/>
  <c r="AB39" i="12"/>
  <c r="AA39" i="12"/>
  <c r="AB38" i="12"/>
  <c r="AA38" i="12"/>
  <c r="AB37" i="12"/>
  <c r="AA37" i="12"/>
  <c r="AB36" i="12"/>
  <c r="AA36" i="12"/>
  <c r="AB35" i="12"/>
  <c r="AA35" i="12"/>
  <c r="AB34" i="12"/>
  <c r="AA34" i="12"/>
  <c r="AB33" i="12"/>
  <c r="AA33" i="12"/>
  <c r="AB32" i="12"/>
  <c r="AA32" i="12"/>
  <c r="AB31" i="12"/>
  <c r="AA31" i="12"/>
  <c r="AB30" i="12"/>
  <c r="AA30" i="12"/>
  <c r="AB29" i="12"/>
  <c r="AA29" i="12"/>
  <c r="AB28" i="12"/>
  <c r="AA28" i="12"/>
  <c r="AB27" i="12"/>
  <c r="AA27" i="12"/>
  <c r="AB26" i="12"/>
  <c r="AA26" i="12"/>
  <c r="AB25" i="12"/>
  <c r="AA25" i="12"/>
  <c r="AB24" i="12"/>
  <c r="AA24" i="12"/>
  <c r="AB23" i="12"/>
  <c r="AA23" i="12"/>
  <c r="AB22" i="12"/>
  <c r="AA22" i="12"/>
  <c r="AB21" i="12"/>
  <c r="AA21" i="12"/>
  <c r="AB20" i="12"/>
  <c r="AA20" i="12"/>
  <c r="AB19" i="12"/>
  <c r="AA19" i="12"/>
  <c r="AB18" i="12"/>
  <c r="AA18" i="12"/>
  <c r="AB17" i="12"/>
  <c r="AA17" i="12"/>
  <c r="AB16" i="12"/>
  <c r="AA16" i="12"/>
  <c r="AB15" i="12"/>
  <c r="AA15" i="12"/>
  <c r="AB14" i="12"/>
  <c r="AA14" i="12"/>
  <c r="AB13" i="12"/>
  <c r="AA13" i="12"/>
  <c r="AB12" i="12"/>
  <c r="AA12" i="12"/>
  <c r="AB11" i="12"/>
  <c r="AA11" i="12"/>
  <c r="AB10" i="12"/>
  <c r="AA10" i="12"/>
  <c r="AB9" i="12"/>
  <c r="AA9" i="12"/>
  <c r="AB8" i="12"/>
  <c r="AA8" i="12"/>
  <c r="AB7" i="12"/>
  <c r="AA7" i="12"/>
  <c r="AB6" i="12"/>
  <c r="AA6" i="12"/>
  <c r="AB5" i="12"/>
  <c r="D5" i="23" s="1"/>
  <c r="AA5" i="12"/>
  <c r="AB15" i="11"/>
  <c r="AA15" i="11"/>
  <c r="AB14" i="11"/>
  <c r="AA14" i="11"/>
  <c r="AB13" i="11"/>
  <c r="AA13" i="11"/>
  <c r="AB12" i="11"/>
  <c r="AA12" i="11"/>
  <c r="AB11" i="11"/>
  <c r="AA11" i="11"/>
  <c r="AB10" i="11"/>
  <c r="AA10" i="11"/>
  <c r="AB9" i="11"/>
  <c r="AA9" i="11"/>
  <c r="AB8" i="11"/>
  <c r="AA8" i="11"/>
  <c r="AB7" i="11"/>
  <c r="AA7" i="11"/>
  <c r="AB6" i="11"/>
  <c r="AA6" i="11"/>
  <c r="AB5" i="11"/>
  <c r="AA5" i="11"/>
  <c r="C12" i="23" s="1"/>
  <c r="AB13" i="10"/>
  <c r="AA13" i="10"/>
  <c r="AB12" i="10"/>
  <c r="AA12" i="10"/>
  <c r="AB11" i="10"/>
  <c r="AA11" i="10"/>
  <c r="AB10" i="10"/>
  <c r="AA10" i="10"/>
  <c r="AB9" i="10"/>
  <c r="AA9" i="10"/>
  <c r="AB8" i="10"/>
  <c r="AA8" i="10"/>
  <c r="AB7" i="10"/>
  <c r="AA7" i="10"/>
  <c r="AB6" i="10"/>
  <c r="AA6" i="10"/>
  <c r="AB5" i="10"/>
  <c r="D11" i="23" s="1"/>
  <c r="AA5" i="10"/>
  <c r="AB14" i="9"/>
  <c r="AA14" i="9"/>
  <c r="AB13" i="9"/>
  <c r="AA13" i="9"/>
  <c r="AB12" i="9"/>
  <c r="AA12" i="9"/>
  <c r="AB11" i="9"/>
  <c r="AA11" i="9"/>
  <c r="AB10" i="9"/>
  <c r="AA10" i="9"/>
  <c r="AB9" i="9"/>
  <c r="AA9" i="9"/>
  <c r="AB8" i="9"/>
  <c r="AA8" i="9"/>
  <c r="AB7" i="9"/>
  <c r="AA7" i="9"/>
  <c r="AB6" i="9"/>
  <c r="AA6" i="9"/>
  <c r="AB5" i="9"/>
  <c r="D10" i="23" s="1"/>
  <c r="AA5" i="9"/>
  <c r="AB15" i="8"/>
  <c r="AA15" i="8"/>
  <c r="AB14" i="8"/>
  <c r="AA14" i="8"/>
  <c r="AB13" i="8"/>
  <c r="AA13" i="8"/>
  <c r="AB12" i="8"/>
  <c r="AA12" i="8"/>
  <c r="AB11" i="8"/>
  <c r="AA11" i="8"/>
  <c r="AB10" i="8"/>
  <c r="AA10" i="8"/>
  <c r="AB9" i="8"/>
  <c r="AA9" i="8"/>
  <c r="AB8" i="8"/>
  <c r="AA8" i="8"/>
  <c r="AB7" i="8"/>
  <c r="AA7" i="8"/>
  <c r="AB6" i="8"/>
  <c r="AA6" i="8"/>
  <c r="AB5" i="8"/>
  <c r="AA5" i="8"/>
  <c r="C18" i="23" l="1"/>
  <c r="C9" i="23"/>
  <c r="AC6" i="12"/>
  <c r="AD6" i="12" s="1"/>
  <c r="AC8" i="12"/>
  <c r="AD8" i="12" s="1"/>
  <c r="AC10" i="12"/>
  <c r="AD10" i="12" s="1"/>
  <c r="AC12" i="12"/>
  <c r="AD12" i="12" s="1"/>
  <c r="AC14" i="12"/>
  <c r="AD14" i="12" s="1"/>
  <c r="AC16" i="12"/>
  <c r="AD16" i="12" s="1"/>
  <c r="AC18" i="12"/>
  <c r="AD18" i="12" s="1"/>
  <c r="AC20" i="12"/>
  <c r="AD20" i="12" s="1"/>
  <c r="AC22" i="12"/>
  <c r="AD22" i="12" s="1"/>
  <c r="AC24" i="12"/>
  <c r="AD24" i="12" s="1"/>
  <c r="AC26" i="12"/>
  <c r="AD26" i="12" s="1"/>
  <c r="AC28" i="12"/>
  <c r="AD28" i="12" s="1"/>
  <c r="AC30" i="12"/>
  <c r="AD30" i="12" s="1"/>
  <c r="AC32" i="12"/>
  <c r="AD32" i="12" s="1"/>
  <c r="AC34" i="12"/>
  <c r="AD34" i="12" s="1"/>
  <c r="AC36" i="12"/>
  <c r="AD36" i="12" s="1"/>
  <c r="AC38" i="12"/>
  <c r="AD38" i="12" s="1"/>
  <c r="AC40" i="12"/>
  <c r="AD40" i="12" s="1"/>
  <c r="AC42" i="12"/>
  <c r="AD42" i="12" s="1"/>
  <c r="AC44" i="12"/>
  <c r="AD44" i="12" s="1"/>
  <c r="AC46" i="12"/>
  <c r="AD46" i="12" s="1"/>
  <c r="AC48" i="12"/>
  <c r="AD48" i="12" s="1"/>
  <c r="AC50" i="12"/>
  <c r="AD50" i="12" s="1"/>
  <c r="AC52" i="12"/>
  <c r="AD52" i="12" s="1"/>
  <c r="AC54" i="12"/>
  <c r="AD54" i="12" s="1"/>
  <c r="AC56" i="12"/>
  <c r="AD56" i="12" s="1"/>
  <c r="AC58" i="12"/>
  <c r="AD58" i="12" s="1"/>
  <c r="AC60" i="12"/>
  <c r="AD60" i="12" s="1"/>
  <c r="AC62" i="12"/>
  <c r="AD62" i="12" s="1"/>
  <c r="AC64" i="12"/>
  <c r="AD64" i="12" s="1"/>
  <c r="AC66" i="12"/>
  <c r="AD66" i="12" s="1"/>
  <c r="AC68" i="12"/>
  <c r="AD68" i="12" s="1"/>
  <c r="AC70" i="12"/>
  <c r="AD70" i="12" s="1"/>
  <c r="AC72" i="12"/>
  <c r="AD72" i="12" s="1"/>
  <c r="AC74" i="12"/>
  <c r="AD74" i="12" s="1"/>
  <c r="AC76" i="12"/>
  <c r="AD76" i="12" s="1"/>
  <c r="D18" i="23"/>
  <c r="D9" i="23"/>
  <c r="D12" i="23"/>
  <c r="D6" i="23"/>
  <c r="D13" i="23"/>
  <c r="AC5" i="18"/>
  <c r="AD5" i="18" s="1"/>
  <c r="E15" i="23" s="1"/>
  <c r="D15" i="23"/>
  <c r="AC5" i="19"/>
  <c r="AD5" i="19" s="1"/>
  <c r="E16" i="23" s="1"/>
  <c r="D16" i="23"/>
  <c r="AC6" i="15"/>
  <c r="AD6" i="15" s="1"/>
  <c r="AC8" i="15"/>
  <c r="AD8" i="15" s="1"/>
  <c r="AC10" i="15"/>
  <c r="AD10" i="15" s="1"/>
  <c r="AC12" i="15"/>
  <c r="AD12" i="15" s="1"/>
  <c r="AC14" i="15"/>
  <c r="AD14" i="15" s="1"/>
  <c r="AC16" i="15"/>
  <c r="AD16" i="15" s="1"/>
  <c r="AC18" i="15"/>
  <c r="AD18" i="15" s="1"/>
  <c r="AC20" i="15"/>
  <c r="AD20" i="15" s="1"/>
  <c r="AC22" i="15"/>
  <c r="AD22" i="15" s="1"/>
  <c r="AC24" i="15"/>
  <c r="AD24" i="15" s="1"/>
  <c r="AC26" i="15"/>
  <c r="AD26" i="15" s="1"/>
  <c r="AC28" i="15"/>
  <c r="AD28" i="15" s="1"/>
  <c r="AC30" i="15"/>
  <c r="AD30" i="15" s="1"/>
  <c r="AC32" i="15"/>
  <c r="AD32" i="15" s="1"/>
  <c r="AC34" i="15"/>
  <c r="AD34" i="15" s="1"/>
  <c r="AC36" i="15"/>
  <c r="AD36" i="15" s="1"/>
  <c r="AC38" i="15"/>
  <c r="AD38" i="15" s="1"/>
  <c r="AC40" i="15"/>
  <c r="AD40" i="15" s="1"/>
  <c r="AC42" i="15"/>
  <c r="AD42" i="15" s="1"/>
  <c r="AC44" i="15"/>
  <c r="AD44" i="15" s="1"/>
  <c r="AC46" i="15"/>
  <c r="AD46" i="15" s="1"/>
  <c r="AC48" i="15"/>
  <c r="AD48" i="15" s="1"/>
  <c r="AC50" i="15"/>
  <c r="AD50" i="15" s="1"/>
  <c r="AC52" i="15"/>
  <c r="AD52" i="15" s="1"/>
  <c r="AC54" i="15"/>
  <c r="AD54" i="15" s="1"/>
  <c r="AC56" i="15"/>
  <c r="AD56" i="15" s="1"/>
  <c r="AC58" i="15"/>
  <c r="AD58" i="15" s="1"/>
  <c r="AC60" i="15"/>
  <c r="AD60" i="15" s="1"/>
  <c r="AC62" i="15"/>
  <c r="AD62" i="15" s="1"/>
  <c r="AC64" i="15"/>
  <c r="AD64" i="15" s="1"/>
  <c r="AC66" i="15"/>
  <c r="AD66" i="15" s="1"/>
  <c r="AC68" i="15"/>
  <c r="AD68" i="15" s="1"/>
  <c r="AC70" i="15"/>
  <c r="AD70" i="15" s="1"/>
  <c r="AC72" i="15"/>
  <c r="AD72" i="15" s="1"/>
  <c r="AC74" i="15"/>
  <c r="AD74" i="15" s="1"/>
  <c r="AC76" i="15"/>
  <c r="AD76" i="15" s="1"/>
  <c r="AC78" i="15"/>
  <c r="AD78" i="15" s="1"/>
  <c r="AC80" i="15"/>
  <c r="AD80" i="15" s="1"/>
  <c r="AC82" i="15"/>
  <c r="AD82" i="15" s="1"/>
  <c r="AC84" i="15"/>
  <c r="AD84" i="15" s="1"/>
  <c r="AC86" i="15"/>
  <c r="AD86" i="15" s="1"/>
  <c r="AC88" i="15"/>
  <c r="AD88" i="15" s="1"/>
  <c r="AC90" i="15"/>
  <c r="AD90" i="15" s="1"/>
  <c r="AC92" i="15"/>
  <c r="AD92" i="15" s="1"/>
  <c r="C10" i="23"/>
  <c r="C11" i="23"/>
  <c r="AC5" i="12"/>
  <c r="AD5" i="12" s="1"/>
  <c r="C5" i="23"/>
  <c r="AC7" i="12"/>
  <c r="AD7" i="12" s="1"/>
  <c r="AC9" i="12"/>
  <c r="AD9" i="12" s="1"/>
  <c r="AC11" i="12"/>
  <c r="AD11" i="12" s="1"/>
  <c r="AC13" i="12"/>
  <c r="AD13" i="12" s="1"/>
  <c r="AC15" i="12"/>
  <c r="AD15" i="12" s="1"/>
  <c r="AC17" i="12"/>
  <c r="AD17" i="12" s="1"/>
  <c r="AC19" i="12"/>
  <c r="AD19" i="12" s="1"/>
  <c r="AC21" i="12"/>
  <c r="AD21" i="12" s="1"/>
  <c r="AC23" i="12"/>
  <c r="AD23" i="12" s="1"/>
  <c r="AC25" i="12"/>
  <c r="AD25" i="12" s="1"/>
  <c r="AC27" i="12"/>
  <c r="AD27" i="12" s="1"/>
  <c r="AC29" i="12"/>
  <c r="AD29" i="12" s="1"/>
  <c r="AC31" i="12"/>
  <c r="AD31" i="12" s="1"/>
  <c r="AC33" i="12"/>
  <c r="AD33" i="12" s="1"/>
  <c r="AC35" i="12"/>
  <c r="AD35" i="12" s="1"/>
  <c r="AC37" i="12"/>
  <c r="AD37" i="12" s="1"/>
  <c r="AC39" i="12"/>
  <c r="AD39" i="12" s="1"/>
  <c r="AC41" i="12"/>
  <c r="AD41" i="12" s="1"/>
  <c r="AC43" i="12"/>
  <c r="AD43" i="12" s="1"/>
  <c r="AC45" i="12"/>
  <c r="AD45" i="12" s="1"/>
  <c r="AC47" i="12"/>
  <c r="AD47" i="12" s="1"/>
  <c r="AC49" i="12"/>
  <c r="AD49" i="12" s="1"/>
  <c r="AC51" i="12"/>
  <c r="AD51" i="12" s="1"/>
  <c r="AC53" i="12"/>
  <c r="AD53" i="12" s="1"/>
  <c r="AC55" i="12"/>
  <c r="AD55" i="12" s="1"/>
  <c r="AC57" i="12"/>
  <c r="AD57" i="12" s="1"/>
  <c r="AC59" i="12"/>
  <c r="AD59" i="12" s="1"/>
  <c r="AC61" i="12"/>
  <c r="AD61" i="12" s="1"/>
  <c r="AC63" i="12"/>
  <c r="AD63" i="12" s="1"/>
  <c r="AC65" i="12"/>
  <c r="AD65" i="12" s="1"/>
  <c r="AC67" i="12"/>
  <c r="AD67" i="12" s="1"/>
  <c r="AC69" i="12"/>
  <c r="AD69" i="12" s="1"/>
  <c r="AC71" i="12"/>
  <c r="AD71" i="12" s="1"/>
  <c r="AC73" i="12"/>
  <c r="AD73" i="12" s="1"/>
  <c r="AC75" i="12"/>
  <c r="AD75" i="12" s="1"/>
  <c r="AC77" i="12"/>
  <c r="AD77" i="12" s="1"/>
  <c r="C7" i="23"/>
  <c r="AC5" i="15"/>
  <c r="AD5" i="15" s="1"/>
  <c r="C8" i="23"/>
  <c r="AC7" i="15"/>
  <c r="AD7" i="15" s="1"/>
  <c r="AC9" i="15"/>
  <c r="AD9" i="15" s="1"/>
  <c r="AC11" i="15"/>
  <c r="AD11" i="15" s="1"/>
  <c r="AC13" i="15"/>
  <c r="AD13" i="15" s="1"/>
  <c r="AC15" i="15"/>
  <c r="AD15" i="15" s="1"/>
  <c r="AC17" i="15"/>
  <c r="AD17" i="15" s="1"/>
  <c r="AC19" i="15"/>
  <c r="AD19" i="15" s="1"/>
  <c r="AC21" i="15"/>
  <c r="AD21" i="15" s="1"/>
  <c r="AC23" i="15"/>
  <c r="AD23" i="15" s="1"/>
  <c r="AC25" i="15"/>
  <c r="AD25" i="15" s="1"/>
  <c r="AC27" i="15"/>
  <c r="AD27" i="15" s="1"/>
  <c r="AC29" i="15"/>
  <c r="AD29" i="15" s="1"/>
  <c r="AC31" i="15"/>
  <c r="AD31" i="15" s="1"/>
  <c r="AC33" i="15"/>
  <c r="AD33" i="15" s="1"/>
  <c r="AC35" i="15"/>
  <c r="AD35" i="15" s="1"/>
  <c r="AC37" i="15"/>
  <c r="AD37" i="15" s="1"/>
  <c r="AC39" i="15"/>
  <c r="AD39" i="15" s="1"/>
  <c r="AC41" i="15"/>
  <c r="AD41" i="15" s="1"/>
  <c r="AC43" i="15"/>
  <c r="AD43" i="15" s="1"/>
  <c r="AC45" i="15"/>
  <c r="AD45" i="15" s="1"/>
  <c r="AC47" i="15"/>
  <c r="AD47" i="15" s="1"/>
  <c r="AC49" i="15"/>
  <c r="AD49" i="15" s="1"/>
  <c r="AC51" i="15"/>
  <c r="AD51" i="15" s="1"/>
  <c r="AC53" i="15"/>
  <c r="AD53" i="15" s="1"/>
  <c r="AC55" i="15"/>
  <c r="AD55" i="15" s="1"/>
  <c r="AC57" i="15"/>
  <c r="AD57" i="15" s="1"/>
  <c r="AC59" i="15"/>
  <c r="AD59" i="15" s="1"/>
  <c r="AC61" i="15"/>
  <c r="AD61" i="15" s="1"/>
  <c r="AC63" i="15"/>
  <c r="AD63" i="15" s="1"/>
  <c r="AC65" i="15"/>
  <c r="AD65" i="15" s="1"/>
  <c r="AC67" i="15"/>
  <c r="AD67" i="15" s="1"/>
  <c r="AC69" i="15"/>
  <c r="AD69" i="15" s="1"/>
  <c r="AC71" i="15"/>
  <c r="AD71" i="15" s="1"/>
  <c r="AC73" i="15"/>
  <c r="AD73" i="15" s="1"/>
  <c r="AC75" i="15"/>
  <c r="AD75" i="15" s="1"/>
  <c r="AC77" i="15"/>
  <c r="AD77" i="15" s="1"/>
  <c r="AC79" i="15"/>
  <c r="AD79" i="15" s="1"/>
  <c r="AC81" i="15"/>
  <c r="AD81" i="15" s="1"/>
  <c r="AC83" i="15"/>
  <c r="AD83" i="15" s="1"/>
  <c r="AC85" i="15"/>
  <c r="AD85" i="15" s="1"/>
  <c r="AC87" i="15"/>
  <c r="AD87" i="15" s="1"/>
  <c r="AC89" i="15"/>
  <c r="AD89" i="15" s="1"/>
  <c r="AC91" i="15"/>
  <c r="AD91" i="15" s="1"/>
  <c r="AC93" i="15"/>
  <c r="AD93" i="15" s="1"/>
  <c r="C14" i="23"/>
  <c r="AC5" i="20"/>
  <c r="AD5" i="20" s="1"/>
  <c r="E17" i="23" s="1"/>
  <c r="D17" i="23"/>
  <c r="AC7" i="17"/>
  <c r="AD7" i="17" s="1"/>
  <c r="AC8" i="17"/>
  <c r="AD8" i="17" s="1"/>
  <c r="AC11" i="17"/>
  <c r="AD11" i="17" s="1"/>
  <c r="AC12" i="17"/>
  <c r="AD12" i="17" s="1"/>
  <c r="AC15" i="17"/>
  <c r="AD15" i="17" s="1"/>
  <c r="AC16" i="17"/>
  <c r="AD16" i="17" s="1"/>
  <c r="AC17" i="17"/>
  <c r="AD17" i="17" s="1"/>
  <c r="AC18" i="17"/>
  <c r="AD18" i="17" s="1"/>
  <c r="AC19" i="17"/>
  <c r="AD19" i="17" s="1"/>
  <c r="AC20" i="17"/>
  <c r="AD20" i="17" s="1"/>
  <c r="AC21" i="17"/>
  <c r="AD21" i="17" s="1"/>
  <c r="AC22" i="17"/>
  <c r="AD22" i="17" s="1"/>
  <c r="AC23" i="17"/>
  <c r="AD23" i="17" s="1"/>
  <c r="AC24" i="17"/>
  <c r="AD24" i="17" s="1"/>
  <c r="AC25" i="17"/>
  <c r="AD25" i="17" s="1"/>
  <c r="AC26" i="17"/>
  <c r="AD26" i="17" s="1"/>
  <c r="AC27" i="17"/>
  <c r="AD27" i="17" s="1"/>
  <c r="AC28" i="17"/>
  <c r="AD28" i="17" s="1"/>
  <c r="AC29" i="17"/>
  <c r="AD29" i="17" s="1"/>
  <c r="AC30" i="17"/>
  <c r="AD30" i="17" s="1"/>
  <c r="AC31" i="17"/>
  <c r="AD31" i="17" s="1"/>
  <c r="AC32" i="17"/>
  <c r="AD32" i="17" s="1"/>
  <c r="AC33" i="17"/>
  <c r="AD33" i="17" s="1"/>
  <c r="AC34" i="17"/>
  <c r="AD34" i="17" s="1"/>
  <c r="AC35" i="17"/>
  <c r="AD35" i="17" s="1"/>
  <c r="AC36" i="17"/>
  <c r="AD36" i="17" s="1"/>
  <c r="AC37" i="17"/>
  <c r="AD37" i="17" s="1"/>
  <c r="AC5" i="17"/>
  <c r="AD5" i="17" s="1"/>
  <c r="AC6" i="17"/>
  <c r="AD6" i="17" s="1"/>
  <c r="AC9" i="17"/>
  <c r="AD9" i="17" s="1"/>
  <c r="AC10" i="17"/>
  <c r="AD10" i="17" s="1"/>
  <c r="AC13" i="17"/>
  <c r="AD13" i="17" s="1"/>
  <c r="AC14" i="17"/>
  <c r="AD14" i="17" s="1"/>
  <c r="AC25" i="16"/>
  <c r="AD25" i="16" s="1"/>
  <c r="AC5" i="16"/>
  <c r="AD5" i="16" s="1"/>
  <c r="AC6" i="16"/>
  <c r="AD6" i="16" s="1"/>
  <c r="AC7" i="16"/>
  <c r="AD7" i="16" s="1"/>
  <c r="AC8" i="16"/>
  <c r="AD8" i="16" s="1"/>
  <c r="AC9" i="16"/>
  <c r="AD9" i="16" s="1"/>
  <c r="AC10" i="16"/>
  <c r="AD10" i="16" s="1"/>
  <c r="AC11" i="16"/>
  <c r="AD11" i="16" s="1"/>
  <c r="AC12" i="16"/>
  <c r="AD12" i="16" s="1"/>
  <c r="AC13" i="16"/>
  <c r="AD13" i="16" s="1"/>
  <c r="AC14" i="16"/>
  <c r="AD14" i="16" s="1"/>
  <c r="AC15" i="16"/>
  <c r="AD15" i="16" s="1"/>
  <c r="AC16" i="16"/>
  <c r="AD16" i="16" s="1"/>
  <c r="AC17" i="16"/>
  <c r="AD17" i="16" s="1"/>
  <c r="AC18" i="16"/>
  <c r="AD18" i="16" s="1"/>
  <c r="AC19" i="16"/>
  <c r="AD19" i="16" s="1"/>
  <c r="AC20" i="16"/>
  <c r="AD20" i="16" s="1"/>
  <c r="AC21" i="16"/>
  <c r="AD21" i="16" s="1"/>
  <c r="AC22" i="16"/>
  <c r="AD22" i="16" s="1"/>
  <c r="AC23" i="16"/>
  <c r="AD23" i="16" s="1"/>
  <c r="AC149" i="14"/>
  <c r="AD149" i="14" s="1"/>
  <c r="AC5" i="14"/>
  <c r="AD5" i="14" s="1"/>
  <c r="AC6" i="14"/>
  <c r="AD6" i="14" s="1"/>
  <c r="AC7" i="14"/>
  <c r="AD7" i="14" s="1"/>
  <c r="AC8" i="14"/>
  <c r="AD8" i="14" s="1"/>
  <c r="AC9" i="14"/>
  <c r="AD9" i="14" s="1"/>
  <c r="AC10" i="14"/>
  <c r="AD10" i="14" s="1"/>
  <c r="AC11" i="14"/>
  <c r="AD11" i="14" s="1"/>
  <c r="AC12" i="14"/>
  <c r="AD12" i="14" s="1"/>
  <c r="AC13" i="14"/>
  <c r="AD13" i="14" s="1"/>
  <c r="AC14" i="14"/>
  <c r="AD14" i="14" s="1"/>
  <c r="AC15" i="14"/>
  <c r="AD15" i="14" s="1"/>
  <c r="AC16" i="14"/>
  <c r="AD16" i="14" s="1"/>
  <c r="AC17" i="14"/>
  <c r="AD17" i="14" s="1"/>
  <c r="AC18" i="14"/>
  <c r="AD18" i="14" s="1"/>
  <c r="AC19" i="14"/>
  <c r="AD19" i="14" s="1"/>
  <c r="AC20" i="14"/>
  <c r="AD20" i="14" s="1"/>
  <c r="AC21" i="14"/>
  <c r="AD21" i="14" s="1"/>
  <c r="AC22" i="14"/>
  <c r="AD22" i="14" s="1"/>
  <c r="AC23" i="14"/>
  <c r="AD23" i="14" s="1"/>
  <c r="AC24" i="14"/>
  <c r="AD24" i="14" s="1"/>
  <c r="AC25" i="14"/>
  <c r="AD25" i="14" s="1"/>
  <c r="AC26" i="14"/>
  <c r="AD26" i="14" s="1"/>
  <c r="AC27" i="14"/>
  <c r="AD27" i="14" s="1"/>
  <c r="AC28" i="14"/>
  <c r="AD28" i="14" s="1"/>
  <c r="AC29" i="14"/>
  <c r="AD29" i="14" s="1"/>
  <c r="AC30" i="14"/>
  <c r="AD30" i="14" s="1"/>
  <c r="AC31" i="14"/>
  <c r="AD31" i="14" s="1"/>
  <c r="AC32" i="14"/>
  <c r="AD32" i="14" s="1"/>
  <c r="AC33" i="14"/>
  <c r="AD33" i="14" s="1"/>
  <c r="AC34" i="14"/>
  <c r="AD34" i="14" s="1"/>
  <c r="AC35" i="14"/>
  <c r="AD35" i="14" s="1"/>
  <c r="AC36" i="14"/>
  <c r="AD36" i="14" s="1"/>
  <c r="AC37" i="14"/>
  <c r="AD37" i="14" s="1"/>
  <c r="AC38" i="14"/>
  <c r="AD38" i="14" s="1"/>
  <c r="AC39" i="14"/>
  <c r="AD39" i="14" s="1"/>
  <c r="AC40" i="14"/>
  <c r="AD40" i="14" s="1"/>
  <c r="AC41" i="14"/>
  <c r="AD41" i="14" s="1"/>
  <c r="AC42" i="14"/>
  <c r="AD42" i="14" s="1"/>
  <c r="AC43" i="14"/>
  <c r="AD43" i="14" s="1"/>
  <c r="AC44" i="14"/>
  <c r="AD44" i="14" s="1"/>
  <c r="AC45" i="14"/>
  <c r="AD45" i="14" s="1"/>
  <c r="AC46" i="14"/>
  <c r="AD46" i="14" s="1"/>
  <c r="AC47" i="14"/>
  <c r="AD47" i="14" s="1"/>
  <c r="AC48" i="14"/>
  <c r="AD48" i="14" s="1"/>
  <c r="AC49" i="14"/>
  <c r="AD49" i="14" s="1"/>
  <c r="AC50" i="14"/>
  <c r="AD50" i="14" s="1"/>
  <c r="AC51" i="14"/>
  <c r="AD51" i="14" s="1"/>
  <c r="AC52" i="14"/>
  <c r="AD52" i="14" s="1"/>
  <c r="AC53" i="14"/>
  <c r="AD53" i="14" s="1"/>
  <c r="AC54" i="14"/>
  <c r="AD54" i="14" s="1"/>
  <c r="AC55" i="14"/>
  <c r="AD55" i="14" s="1"/>
  <c r="AC56" i="14"/>
  <c r="AD56" i="14" s="1"/>
  <c r="AC57" i="14"/>
  <c r="AD57" i="14" s="1"/>
  <c r="AC58" i="14"/>
  <c r="AD58" i="14" s="1"/>
  <c r="AC59" i="14"/>
  <c r="AD59" i="14" s="1"/>
  <c r="AC60" i="14"/>
  <c r="AD60" i="14" s="1"/>
  <c r="AC61" i="14"/>
  <c r="AD61" i="14" s="1"/>
  <c r="AC62" i="14"/>
  <c r="AD62" i="14" s="1"/>
  <c r="AC63" i="14"/>
  <c r="AD63" i="14" s="1"/>
  <c r="AC64" i="14"/>
  <c r="AD64" i="14" s="1"/>
  <c r="AC65" i="14"/>
  <c r="AD65" i="14" s="1"/>
  <c r="AC66" i="14"/>
  <c r="AD66" i="14" s="1"/>
  <c r="AC67" i="14"/>
  <c r="AD67" i="14" s="1"/>
  <c r="AC68" i="14"/>
  <c r="AD68" i="14" s="1"/>
  <c r="AC69" i="14"/>
  <c r="AD69" i="14" s="1"/>
  <c r="AC70" i="14"/>
  <c r="AD70" i="14" s="1"/>
  <c r="AC71" i="14"/>
  <c r="AD71" i="14" s="1"/>
  <c r="AC72" i="14"/>
  <c r="AD72" i="14" s="1"/>
  <c r="AC73" i="14"/>
  <c r="AD73" i="14" s="1"/>
  <c r="AC74" i="14"/>
  <c r="AD74" i="14" s="1"/>
  <c r="AC75" i="14"/>
  <c r="AD75" i="14" s="1"/>
  <c r="AC76" i="14"/>
  <c r="AD76" i="14" s="1"/>
  <c r="AC77" i="14"/>
  <c r="AD77" i="14" s="1"/>
  <c r="AC78" i="14"/>
  <c r="AD78" i="14" s="1"/>
  <c r="AC79" i="14"/>
  <c r="AD79" i="14" s="1"/>
  <c r="AC80" i="14"/>
  <c r="AD80" i="14" s="1"/>
  <c r="AC81" i="14"/>
  <c r="AD81" i="14" s="1"/>
  <c r="AC82" i="14"/>
  <c r="AD82" i="14" s="1"/>
  <c r="AC83" i="14"/>
  <c r="AD83" i="14" s="1"/>
  <c r="AC84" i="14"/>
  <c r="AD84" i="14" s="1"/>
  <c r="AC85" i="14"/>
  <c r="AD85" i="14" s="1"/>
  <c r="AC86" i="14"/>
  <c r="AD86" i="14" s="1"/>
  <c r="AC87" i="14"/>
  <c r="AD87" i="14" s="1"/>
  <c r="AC88" i="14"/>
  <c r="AD88" i="14" s="1"/>
  <c r="AC89" i="14"/>
  <c r="AD89" i="14" s="1"/>
  <c r="AC90" i="14"/>
  <c r="AD90" i="14" s="1"/>
  <c r="AC91" i="14"/>
  <c r="AD91" i="14" s="1"/>
  <c r="AC92" i="14"/>
  <c r="AD92" i="14" s="1"/>
  <c r="AC93" i="14"/>
  <c r="AD93" i="14" s="1"/>
  <c r="AC94" i="14"/>
  <c r="AD94" i="14" s="1"/>
  <c r="AC95" i="14"/>
  <c r="AD95" i="14" s="1"/>
  <c r="AC96" i="14"/>
  <c r="AD96" i="14" s="1"/>
  <c r="AC97" i="14"/>
  <c r="AD97" i="14" s="1"/>
  <c r="AC98" i="14"/>
  <c r="AD98" i="14" s="1"/>
  <c r="AC99" i="14"/>
  <c r="AD99" i="14" s="1"/>
  <c r="AC100" i="14"/>
  <c r="AD100" i="14" s="1"/>
  <c r="AC101" i="14"/>
  <c r="AD101" i="14" s="1"/>
  <c r="AC102" i="14"/>
  <c r="AD102" i="14" s="1"/>
  <c r="AC103" i="14"/>
  <c r="AD103" i="14" s="1"/>
  <c r="AC104" i="14"/>
  <c r="AD104" i="14" s="1"/>
  <c r="AC105" i="14"/>
  <c r="AD105" i="14" s="1"/>
  <c r="AC106" i="14"/>
  <c r="AD106" i="14" s="1"/>
  <c r="AC107" i="14"/>
  <c r="AD107" i="14" s="1"/>
  <c r="AC108" i="14"/>
  <c r="AD108" i="14" s="1"/>
  <c r="AC110" i="14"/>
  <c r="AD110" i="14" s="1"/>
  <c r="AC111" i="14"/>
  <c r="AD111" i="14" s="1"/>
  <c r="AC114" i="14"/>
  <c r="AD114" i="14" s="1"/>
  <c r="AC115" i="14"/>
  <c r="AD115" i="14" s="1"/>
  <c r="AC118" i="14"/>
  <c r="AD118" i="14" s="1"/>
  <c r="AC119" i="14"/>
  <c r="AD119" i="14" s="1"/>
  <c r="AC122" i="14"/>
  <c r="AD122" i="14" s="1"/>
  <c r="AC123" i="14"/>
  <c r="AD123" i="14" s="1"/>
  <c r="AC126" i="14"/>
  <c r="AD126" i="14" s="1"/>
  <c r="AC127" i="14"/>
  <c r="AD127" i="14" s="1"/>
  <c r="AC130" i="14"/>
  <c r="AD130" i="14" s="1"/>
  <c r="AC131" i="14"/>
  <c r="AD131" i="14" s="1"/>
  <c r="AC134" i="14"/>
  <c r="AD134" i="14" s="1"/>
  <c r="AC135" i="14"/>
  <c r="AD135" i="14" s="1"/>
  <c r="AC138" i="14"/>
  <c r="AD138" i="14" s="1"/>
  <c r="AC139" i="14"/>
  <c r="AD139" i="14" s="1"/>
  <c r="AC142" i="14"/>
  <c r="AD142" i="14" s="1"/>
  <c r="AC143" i="14"/>
  <c r="AD143" i="14" s="1"/>
  <c r="AC146" i="14"/>
  <c r="AD146" i="14" s="1"/>
  <c r="AC147" i="14"/>
  <c r="AD147" i="14" s="1"/>
  <c r="AC150" i="14"/>
  <c r="AD150" i="14" s="1"/>
  <c r="AC5" i="13"/>
  <c r="AD5" i="13" s="1"/>
  <c r="AC6" i="13"/>
  <c r="AD6" i="13" s="1"/>
  <c r="AC7" i="13"/>
  <c r="AD7" i="13" s="1"/>
  <c r="AC8" i="13"/>
  <c r="AD8" i="13" s="1"/>
  <c r="AC9" i="13"/>
  <c r="AD9" i="13" s="1"/>
  <c r="AC10" i="13"/>
  <c r="AD10" i="13" s="1"/>
  <c r="AC11" i="13"/>
  <c r="AD11" i="13" s="1"/>
  <c r="AC12" i="13"/>
  <c r="AD12" i="13" s="1"/>
  <c r="AC13" i="13"/>
  <c r="AD13" i="13" s="1"/>
  <c r="AC14" i="13"/>
  <c r="AD14" i="13" s="1"/>
  <c r="AC15" i="13"/>
  <c r="AD15" i="13" s="1"/>
  <c r="AC16" i="13"/>
  <c r="AD16" i="13" s="1"/>
  <c r="AC17" i="13"/>
  <c r="AD17" i="13" s="1"/>
  <c r="AC18" i="13"/>
  <c r="AD18" i="13" s="1"/>
  <c r="AC19" i="13"/>
  <c r="AD19" i="13" s="1"/>
  <c r="AC20" i="13"/>
  <c r="AD20" i="13" s="1"/>
  <c r="AC21" i="13"/>
  <c r="AD21" i="13" s="1"/>
  <c r="AC22" i="13"/>
  <c r="AD22" i="13" s="1"/>
  <c r="AC23" i="13"/>
  <c r="AD23" i="13" s="1"/>
  <c r="AC24" i="13"/>
  <c r="AD24" i="13" s="1"/>
  <c r="AC25" i="13"/>
  <c r="AD25" i="13" s="1"/>
  <c r="AC26" i="13"/>
  <c r="AD26" i="13" s="1"/>
  <c r="AC27" i="13"/>
  <c r="AD27" i="13" s="1"/>
  <c r="AC28" i="13"/>
  <c r="AD28" i="13" s="1"/>
  <c r="AC29" i="13"/>
  <c r="AD29" i="13" s="1"/>
  <c r="AC30" i="13"/>
  <c r="AD30" i="13" s="1"/>
  <c r="AC31" i="13"/>
  <c r="AD31" i="13" s="1"/>
  <c r="AC32" i="13"/>
  <c r="AD32" i="13" s="1"/>
  <c r="AC33" i="13"/>
  <c r="AD33" i="13" s="1"/>
  <c r="AC34" i="13"/>
  <c r="AD34" i="13" s="1"/>
  <c r="AC35" i="13"/>
  <c r="AD35" i="13" s="1"/>
  <c r="AC36" i="13"/>
  <c r="AD36" i="13" s="1"/>
  <c r="AC37" i="13"/>
  <c r="AD37" i="13" s="1"/>
  <c r="AC38" i="13"/>
  <c r="AD38" i="13" s="1"/>
  <c r="AC39" i="13"/>
  <c r="AD39" i="13" s="1"/>
  <c r="AC40" i="13"/>
  <c r="AD40" i="13" s="1"/>
  <c r="AC41" i="13"/>
  <c r="AD41" i="13" s="1"/>
  <c r="AC42" i="13"/>
  <c r="AD42" i="13" s="1"/>
  <c r="AC43" i="13"/>
  <c r="AD43" i="13" s="1"/>
  <c r="AC44" i="13"/>
  <c r="AD44" i="13" s="1"/>
  <c r="AC45" i="13"/>
  <c r="AD45" i="13" s="1"/>
  <c r="AC46" i="13"/>
  <c r="AD46" i="13" s="1"/>
  <c r="AC47" i="13"/>
  <c r="AD47" i="13" s="1"/>
  <c r="AC48" i="13"/>
  <c r="AD48" i="13" s="1"/>
  <c r="AC49" i="13"/>
  <c r="AD49" i="13" s="1"/>
  <c r="AC50" i="13"/>
  <c r="AD50" i="13" s="1"/>
  <c r="AC51" i="13"/>
  <c r="AD51" i="13" s="1"/>
  <c r="AC52" i="13"/>
  <c r="AD52" i="13" s="1"/>
  <c r="AC53" i="13"/>
  <c r="AD53" i="13" s="1"/>
  <c r="AC54" i="13"/>
  <c r="AD54" i="13" s="1"/>
  <c r="AC55" i="13"/>
  <c r="AD55" i="13" s="1"/>
  <c r="AC56" i="13"/>
  <c r="AD56" i="13" s="1"/>
  <c r="AC57" i="13"/>
  <c r="AD57" i="13" s="1"/>
  <c r="AC58" i="13"/>
  <c r="AD58" i="13" s="1"/>
  <c r="AC59" i="13"/>
  <c r="AD59" i="13" s="1"/>
  <c r="AC60" i="13"/>
  <c r="AD60" i="13" s="1"/>
  <c r="AC61" i="13"/>
  <c r="AD61" i="13" s="1"/>
  <c r="AC62" i="13"/>
  <c r="AD62" i="13" s="1"/>
  <c r="AC63" i="13"/>
  <c r="AD63" i="13" s="1"/>
  <c r="AC64" i="13"/>
  <c r="AD64" i="13" s="1"/>
  <c r="AC65" i="13"/>
  <c r="AD65" i="13" s="1"/>
  <c r="AC66" i="13"/>
  <c r="AD66" i="13" s="1"/>
  <c r="AC67" i="13"/>
  <c r="AD67" i="13" s="1"/>
  <c r="AC68" i="13"/>
  <c r="AD68" i="13" s="1"/>
  <c r="AC69" i="13"/>
  <c r="AD69" i="13" s="1"/>
  <c r="AC70" i="13"/>
  <c r="AD70" i="13" s="1"/>
  <c r="AC74" i="13"/>
  <c r="AD74" i="13" s="1"/>
  <c r="AC75" i="13"/>
  <c r="AD75" i="13" s="1"/>
  <c r="AC78" i="13"/>
  <c r="AD78" i="13" s="1"/>
  <c r="AC79" i="13"/>
  <c r="AD79" i="13" s="1"/>
  <c r="AC82" i="13"/>
  <c r="AD82" i="13" s="1"/>
  <c r="AC83" i="13"/>
  <c r="AD83" i="13" s="1"/>
  <c r="AC86" i="13"/>
  <c r="AD86" i="13" s="1"/>
  <c r="AC87" i="13"/>
  <c r="AD87" i="13" s="1"/>
  <c r="AC90" i="13"/>
  <c r="AD90" i="13" s="1"/>
  <c r="AC91" i="13"/>
  <c r="AD91" i="13" s="1"/>
  <c r="AC5" i="11"/>
  <c r="AD5" i="11" s="1"/>
  <c r="AC6" i="11"/>
  <c r="AD6" i="11" s="1"/>
  <c r="AC7" i="11"/>
  <c r="AD7" i="11" s="1"/>
  <c r="AC8" i="11"/>
  <c r="AD8" i="11" s="1"/>
  <c r="AC9" i="11"/>
  <c r="AD9" i="11" s="1"/>
  <c r="AC10" i="11"/>
  <c r="AD10" i="11" s="1"/>
  <c r="AC11" i="11"/>
  <c r="AD11" i="11" s="1"/>
  <c r="AC12" i="11"/>
  <c r="AD12" i="11" s="1"/>
  <c r="AC13" i="11"/>
  <c r="AD13" i="11" s="1"/>
  <c r="AC14" i="11"/>
  <c r="AD14" i="11" s="1"/>
  <c r="AC15" i="11"/>
  <c r="AD15" i="11" s="1"/>
  <c r="AC5" i="10"/>
  <c r="AD5" i="10" s="1"/>
  <c r="AC6" i="10"/>
  <c r="AD6" i="10" s="1"/>
  <c r="AC7" i="10"/>
  <c r="AD7" i="10" s="1"/>
  <c r="AC8" i="10"/>
  <c r="AD8" i="10" s="1"/>
  <c r="AC9" i="10"/>
  <c r="AD9" i="10" s="1"/>
  <c r="AC10" i="10"/>
  <c r="AD10" i="10" s="1"/>
  <c r="AC11" i="10"/>
  <c r="AD11" i="10" s="1"/>
  <c r="AC12" i="10"/>
  <c r="AD12" i="10" s="1"/>
  <c r="AC13" i="10"/>
  <c r="AD13" i="10" s="1"/>
  <c r="AC5" i="9"/>
  <c r="AD5" i="9" s="1"/>
  <c r="AC6" i="9"/>
  <c r="AD6" i="9" s="1"/>
  <c r="AC7" i="9"/>
  <c r="AD7" i="9" s="1"/>
  <c r="AC8" i="9"/>
  <c r="AD8" i="9" s="1"/>
  <c r="AC9" i="9"/>
  <c r="AD9" i="9" s="1"/>
  <c r="AC10" i="9"/>
  <c r="AD10" i="9" s="1"/>
  <c r="AC11" i="9"/>
  <c r="AD11" i="9" s="1"/>
  <c r="AC12" i="9"/>
  <c r="AD12" i="9" s="1"/>
  <c r="AC13" i="9"/>
  <c r="AD13" i="9" s="1"/>
  <c r="AC14" i="9"/>
  <c r="AD14" i="9" s="1"/>
  <c r="AC71" i="13"/>
  <c r="AD71" i="13" s="1"/>
  <c r="AC5" i="8"/>
  <c r="AD5" i="8" s="1"/>
  <c r="AC6" i="8"/>
  <c r="AD6" i="8" s="1"/>
  <c r="AC7" i="8"/>
  <c r="AD7" i="8" s="1"/>
  <c r="AC8" i="8"/>
  <c r="AD8" i="8" s="1"/>
  <c r="AC9" i="8"/>
  <c r="AD9" i="8" s="1"/>
  <c r="AC10" i="8"/>
  <c r="AD10" i="8" s="1"/>
  <c r="AC11" i="8"/>
  <c r="AD11" i="8" s="1"/>
  <c r="AC12" i="8"/>
  <c r="AD12" i="8" s="1"/>
  <c r="AC13" i="8"/>
  <c r="AD13" i="8" s="1"/>
  <c r="AC14" i="8"/>
  <c r="AD14" i="8" s="1"/>
  <c r="AC15" i="8"/>
  <c r="AD15" i="8" s="1"/>
  <c r="E7" i="23" l="1"/>
  <c r="E13" i="23"/>
  <c r="E5" i="23"/>
  <c r="E18" i="23"/>
  <c r="E9" i="23"/>
  <c r="E11" i="23"/>
  <c r="E10" i="23"/>
  <c r="E12" i="23"/>
  <c r="E6" i="23"/>
  <c r="E14" i="23"/>
  <c r="E8" i="23"/>
</calcChain>
</file>

<file path=xl/sharedStrings.xml><?xml version="1.0" encoding="utf-8"?>
<sst xmlns="http://schemas.openxmlformats.org/spreadsheetml/2006/main" count="3355" uniqueCount="802">
  <si>
    <t>OKULU</t>
  </si>
  <si>
    <t>ÖĞRENCİNİN</t>
  </si>
  <si>
    <t>TÜRKÇE</t>
  </si>
  <si>
    <t>MATEMATİK</t>
  </si>
  <si>
    <t>İNGİLİZCE</t>
  </si>
  <si>
    <t>SIRA</t>
  </si>
  <si>
    <t>B</t>
  </si>
  <si>
    <t>A</t>
  </si>
  <si>
    <t>C</t>
  </si>
  <si>
    <t>D</t>
  </si>
  <si>
    <t>FEN VE TEKNOLOJİ</t>
  </si>
  <si>
    <t>ADI</t>
  </si>
  <si>
    <t>SOYADI</t>
  </si>
  <si>
    <t>SINIF/ŞUBE</t>
  </si>
  <si>
    <t>6.SINIF
(YBP6)</t>
  </si>
  <si>
    <t>7.SINIF
(YBP7)</t>
  </si>
  <si>
    <t>8.SINIF
(YBP8)</t>
  </si>
  <si>
    <t>YIL SONU BAŞARI PUANLARI</t>
  </si>
  <si>
    <t>İNKILAP TARİHİ</t>
  </si>
  <si>
    <t>DİN KÜLTÜRÜ</t>
  </si>
  <si>
    <t>YABANCI DİL</t>
  </si>
  <si>
    <t>Kitapcik Türü</t>
  </si>
  <si>
    <t xml:space="preserve">B, C, D Kitapcıklarının A Kitapçığında karşılık gelen soru sıra numarası (A'nın 1. sorusu B'de 5, C'de 3, D'de 2 gibi) </t>
  </si>
  <si>
    <t>DİN KÜLTÜRÜ VE AHLAK BİLGİSİ</t>
  </si>
  <si>
    <t>Kaman İlçe Milli Eğitim Müdürlüğü 
8. Sınıflar TEOGS Not Değerlendirme Çizelgesi</t>
  </si>
  <si>
    <t>T.C.İNKILAP TARİHİ VE ATATÜRKÇÜLÜK</t>
  </si>
  <si>
    <t>1.Dönem Ağırlıklandırılmış Ortak Sınav Puanı (OSP1)</t>
  </si>
  <si>
    <t>Ders Öğretmeni</t>
  </si>
  <si>
    <t>ORTAK SINAVLAR</t>
  </si>
  <si>
    <t>1. Dönem</t>
  </si>
  <si>
    <t>2. Dönem</t>
  </si>
  <si>
    <t xml:space="preserve">  </t>
  </si>
  <si>
    <t>Çağırkan H.M.Y Ortaokulu</t>
  </si>
  <si>
    <t xml:space="preserve">Salih Mert </t>
  </si>
  <si>
    <t>GÜRÜN</t>
  </si>
  <si>
    <t xml:space="preserve">Bilge </t>
  </si>
  <si>
    <t>ÖZTÜRK</t>
  </si>
  <si>
    <t xml:space="preserve">İsmail </t>
  </si>
  <si>
    <t>UÇAR</t>
  </si>
  <si>
    <t>Emircan</t>
  </si>
  <si>
    <t>PEHLİVAN</t>
  </si>
  <si>
    <t>Mürfet</t>
  </si>
  <si>
    <t>TEKBACAK</t>
  </si>
  <si>
    <t>Cuma</t>
  </si>
  <si>
    <t>HELVACI</t>
  </si>
  <si>
    <t xml:space="preserve">Musa </t>
  </si>
  <si>
    <t>Neşe</t>
  </si>
  <si>
    <t>GALİP</t>
  </si>
  <si>
    <t>Acelya</t>
  </si>
  <si>
    <t>GEDİKASLAN</t>
  </si>
  <si>
    <t>Feride</t>
  </si>
  <si>
    <t>ÇÖL</t>
  </si>
  <si>
    <t>Zeynep</t>
  </si>
  <si>
    <t>ÇAĞDAŞ</t>
  </si>
  <si>
    <t>8/A</t>
  </si>
  <si>
    <t>DEMİRLİ ORTAOKULU</t>
  </si>
  <si>
    <t>ADEM</t>
  </si>
  <si>
    <t>ATA</t>
  </si>
  <si>
    <t>FATMA NUR</t>
  </si>
  <si>
    <t>KOÇYİĞİT</t>
  </si>
  <si>
    <t>GAMZE</t>
  </si>
  <si>
    <t>ARSLAN</t>
  </si>
  <si>
    <t>ŞAHİN</t>
  </si>
  <si>
    <t>HÜSEYİN</t>
  </si>
  <si>
    <t>TÜRK</t>
  </si>
  <si>
    <t>KEMAL</t>
  </si>
  <si>
    <t>KAYA</t>
  </si>
  <si>
    <t>MELİSA</t>
  </si>
  <si>
    <t>BAYTEMİR</t>
  </si>
  <si>
    <t>MERVE</t>
  </si>
  <si>
    <t>SÜMEYYE</t>
  </si>
  <si>
    <t>AYTEMİR</t>
  </si>
  <si>
    <t>HACI</t>
  </si>
  <si>
    <t>KABLAN</t>
  </si>
  <si>
    <t>Hamit Şehit Er Vemin Doğan Ortaokulu</t>
  </si>
  <si>
    <t xml:space="preserve">Eren </t>
  </si>
  <si>
    <t>DURMUŞOĞLU</t>
  </si>
  <si>
    <t xml:space="preserve">Özge </t>
  </si>
  <si>
    <t>SİLSÜPÜR</t>
  </si>
  <si>
    <t>Birsen</t>
  </si>
  <si>
    <t>DURMUŞ</t>
  </si>
  <si>
    <t>Alihan</t>
  </si>
  <si>
    <t>GÜNEŞ</t>
  </si>
  <si>
    <t xml:space="preserve">Furkan </t>
  </si>
  <si>
    <t xml:space="preserve">Yasemin </t>
  </si>
  <si>
    <t>POLAT</t>
  </si>
  <si>
    <t>Hande</t>
  </si>
  <si>
    <t>AYDINDURMUŞ</t>
  </si>
  <si>
    <t>Alaatin</t>
  </si>
  <si>
    <t>ATALAY</t>
  </si>
  <si>
    <t>Aysıla</t>
  </si>
  <si>
    <t>ÇAĞLAYAN</t>
  </si>
  <si>
    <t>İSAHOCALI SELAMOĞLU O.OKULU</t>
  </si>
  <si>
    <t xml:space="preserve">AYŞEGÜL </t>
  </si>
  <si>
    <t>KILIÇ</t>
  </si>
  <si>
    <t>FELEK</t>
  </si>
  <si>
    <t>KASIRGA</t>
  </si>
  <si>
    <t>TUĞBA</t>
  </si>
  <si>
    <t>İLHAN</t>
  </si>
  <si>
    <t xml:space="preserve">FATMANUR </t>
  </si>
  <si>
    <t>ÇALIK</t>
  </si>
  <si>
    <t xml:space="preserve">ERGÜN </t>
  </si>
  <si>
    <t>YAMAN</t>
  </si>
  <si>
    <t>BURÇİN</t>
  </si>
  <si>
    <t>ORMAN</t>
  </si>
  <si>
    <t>AYÇA</t>
  </si>
  <si>
    <t>ATLIHAN</t>
  </si>
  <si>
    <t>BUSENAZ</t>
  </si>
  <si>
    <t>DEDE</t>
  </si>
  <si>
    <t>ONUR</t>
  </si>
  <si>
    <t>YARDIM</t>
  </si>
  <si>
    <t>KÜBRA</t>
  </si>
  <si>
    <t>AKBAŞ</t>
  </si>
  <si>
    <t>ATATÜRK ORTAOKULU</t>
  </si>
  <si>
    <t>8A</t>
  </si>
  <si>
    <t>ŞEVVAL</t>
  </si>
  <si>
    <t>KARAKOÇ</t>
  </si>
  <si>
    <t>ALİ</t>
  </si>
  <si>
    <t>KÖTEK</t>
  </si>
  <si>
    <t>BAYRAM</t>
  </si>
  <si>
    <t>METİN</t>
  </si>
  <si>
    <t>BÜŞRA</t>
  </si>
  <si>
    <t>GÜZEL</t>
  </si>
  <si>
    <t>FİGEN BEYZA</t>
  </si>
  <si>
    <t>BIYIK</t>
  </si>
  <si>
    <t>FURKAN</t>
  </si>
  <si>
    <t>KÖROĞLU</t>
  </si>
  <si>
    <t>KÖKSAL</t>
  </si>
  <si>
    <t>ALKAN</t>
  </si>
  <si>
    <t>ÖNAL</t>
  </si>
  <si>
    <t>MURAT</t>
  </si>
  <si>
    <t>MURATCAN</t>
  </si>
  <si>
    <t>ALTIŞ</t>
  </si>
  <si>
    <t>OZAN HİLMİ</t>
  </si>
  <si>
    <t>KARAKAYA</t>
  </si>
  <si>
    <t>RANA</t>
  </si>
  <si>
    <t>KOCA</t>
  </si>
  <si>
    <t>SEYDİ</t>
  </si>
  <si>
    <t>AYDOĞAN</t>
  </si>
  <si>
    <t>TUĞÇE</t>
  </si>
  <si>
    <t>GÖÇER</t>
  </si>
  <si>
    <t>NERMİN</t>
  </si>
  <si>
    <t>KARABOĞA</t>
  </si>
  <si>
    <t>CENNET</t>
  </si>
  <si>
    <t>KARACA</t>
  </si>
  <si>
    <t>DİLAN</t>
  </si>
  <si>
    <t>DEMİREL</t>
  </si>
  <si>
    <t>8B</t>
  </si>
  <si>
    <t>SADİCAN</t>
  </si>
  <si>
    <t>BULANIK</t>
  </si>
  <si>
    <t>SESİGÜZEL</t>
  </si>
  <si>
    <t>BURKAY</t>
  </si>
  <si>
    <t>ÖNCÜL</t>
  </si>
  <si>
    <t>EMİNE</t>
  </si>
  <si>
    <t>ÖZDEMİR</t>
  </si>
  <si>
    <t>EMRE</t>
  </si>
  <si>
    <t>GEDİK</t>
  </si>
  <si>
    <t>ERDOĞAN</t>
  </si>
  <si>
    <t>ÖZMEN</t>
  </si>
  <si>
    <t>GİZEM</t>
  </si>
  <si>
    <t>ÇERİBAŞI</t>
  </si>
  <si>
    <t>NACİ EREN</t>
  </si>
  <si>
    <t>ATMACA</t>
  </si>
  <si>
    <t>ÖMER</t>
  </si>
  <si>
    <t>ER</t>
  </si>
  <si>
    <t>PINAR</t>
  </si>
  <si>
    <t>AVŞAR</t>
  </si>
  <si>
    <t>SUCATTİN</t>
  </si>
  <si>
    <t>YAŞAR</t>
  </si>
  <si>
    <t>AYSILA</t>
  </si>
  <si>
    <t>SERİN</t>
  </si>
  <si>
    <t>DEMİR</t>
  </si>
  <si>
    <t>MUSTAFA</t>
  </si>
  <si>
    <t>GÜNDOĞDU</t>
  </si>
  <si>
    <t>SAMET</t>
  </si>
  <si>
    <t>DURAN</t>
  </si>
  <si>
    <t>ÇELİK</t>
  </si>
  <si>
    <t>EMRECAN</t>
  </si>
  <si>
    <t>GÖNÇ</t>
  </si>
  <si>
    <t>8C</t>
  </si>
  <si>
    <t>AYŞE</t>
  </si>
  <si>
    <t>KAYAN</t>
  </si>
  <si>
    <t>MEHMET ALİ</t>
  </si>
  <si>
    <t>ÇİĞDEM</t>
  </si>
  <si>
    <t>ÇİÇEK</t>
  </si>
  <si>
    <t>İRFAN</t>
  </si>
  <si>
    <t>FERHAT HAN</t>
  </si>
  <si>
    <t>ÇAVUŞ</t>
  </si>
  <si>
    <t>TOSUN</t>
  </si>
  <si>
    <t>GÜLFİDAN</t>
  </si>
  <si>
    <t>HASAN</t>
  </si>
  <si>
    <t>DELİ</t>
  </si>
  <si>
    <t>RABİA</t>
  </si>
  <si>
    <t>KULAKSIZ</t>
  </si>
  <si>
    <t>DEMİRKOPARAN</t>
  </si>
  <si>
    <t>SELÇUK ACEM</t>
  </si>
  <si>
    <t>SEREN</t>
  </si>
  <si>
    <t>TAYFUN</t>
  </si>
  <si>
    <t>TÜRKAN</t>
  </si>
  <si>
    <t>HASAN DOĞUKAN</t>
  </si>
  <si>
    <t>YASEMİN</t>
  </si>
  <si>
    <t>MERYEM</t>
  </si>
  <si>
    <t>ŞEYHANLI</t>
  </si>
  <si>
    <t>İREM</t>
  </si>
  <si>
    <t>AYDIN</t>
  </si>
  <si>
    <t>8D</t>
  </si>
  <si>
    <t>ABDULLAH</t>
  </si>
  <si>
    <t>OLGUN</t>
  </si>
  <si>
    <t>ABDULLAH BEŞİR</t>
  </si>
  <si>
    <t>ALEYNA</t>
  </si>
  <si>
    <t>ÇINAR</t>
  </si>
  <si>
    <t>BERKAY</t>
  </si>
  <si>
    <t>KARA</t>
  </si>
  <si>
    <t>ECE</t>
  </si>
  <si>
    <t>ZÜBERLER</t>
  </si>
  <si>
    <t>ENES</t>
  </si>
  <si>
    <t>ÇANKAYA</t>
  </si>
  <si>
    <t>MAKBULE</t>
  </si>
  <si>
    <t>MERMER</t>
  </si>
  <si>
    <t>ÖZNUR</t>
  </si>
  <si>
    <t>RAMAZAN</t>
  </si>
  <si>
    <t>VURAL</t>
  </si>
  <si>
    <t>RIFAT</t>
  </si>
  <si>
    <t>KAPLAN</t>
  </si>
  <si>
    <t>AYGÖRMEZ</t>
  </si>
  <si>
    <t>SERHAT CAN</t>
  </si>
  <si>
    <t>ABDULKADİR</t>
  </si>
  <si>
    <t>ZEYCAN</t>
  </si>
  <si>
    <t>DEMİRBİLEK</t>
  </si>
  <si>
    <t>KADİR</t>
  </si>
  <si>
    <t>KORKMAZ</t>
  </si>
  <si>
    <t>ERTÜRK</t>
  </si>
  <si>
    <t>MELİKŞAH ORTAOKULU</t>
  </si>
  <si>
    <t>MELİKE</t>
  </si>
  <si>
    <t>ÇAKIR</t>
  </si>
  <si>
    <t>ENİSA</t>
  </si>
  <si>
    <t>KEVSER</t>
  </si>
  <si>
    <t>CİHAN</t>
  </si>
  <si>
    <t>CAFER TAYYAR</t>
  </si>
  <si>
    <t>SEZGİN</t>
  </si>
  <si>
    <t>KARAHAN</t>
  </si>
  <si>
    <t>BEYZA</t>
  </si>
  <si>
    <t>GÖGÜŞ</t>
  </si>
  <si>
    <t>ÖZGE</t>
  </si>
  <si>
    <t>AYTEKİN</t>
  </si>
  <si>
    <t>AHMET</t>
  </si>
  <si>
    <t>KARAEMİR</t>
  </si>
  <si>
    <t>EMİN</t>
  </si>
  <si>
    <t>ÇAYKARA</t>
  </si>
  <si>
    <t>ŞULE NUR</t>
  </si>
  <si>
    <t>YAYLA</t>
  </si>
  <si>
    <t>ESRA</t>
  </si>
  <si>
    <t>HAN</t>
  </si>
  <si>
    <t>SENANUR</t>
  </si>
  <si>
    <t>AYGÜN</t>
  </si>
  <si>
    <t>BERKTUĞ</t>
  </si>
  <si>
    <t>HAYKIR</t>
  </si>
  <si>
    <t>BERİVAN</t>
  </si>
  <si>
    <t>BÜŞRA CANSU</t>
  </si>
  <si>
    <t>ERSÖZ</t>
  </si>
  <si>
    <t>BERK</t>
  </si>
  <si>
    <t>YENİ</t>
  </si>
  <si>
    <t>BATUHAN</t>
  </si>
  <si>
    <t>DOĞUKAN</t>
  </si>
  <si>
    <t>YAREN</t>
  </si>
  <si>
    <t>TAHSİN EMİRHAN</t>
  </si>
  <si>
    <t>GÖKTÜRK</t>
  </si>
  <si>
    <t>TÜRKÜ</t>
  </si>
  <si>
    <t>BARAN</t>
  </si>
  <si>
    <t>RASİM</t>
  </si>
  <si>
    <t>ONURKAN</t>
  </si>
  <si>
    <t>8/B</t>
  </si>
  <si>
    <t>MERT</t>
  </si>
  <si>
    <t>MUHAMMET</t>
  </si>
  <si>
    <t>GÜLTEKİN</t>
  </si>
  <si>
    <t>MEMİŞ</t>
  </si>
  <si>
    <t>AYSUN</t>
  </si>
  <si>
    <t>ERCÜMENT</t>
  </si>
  <si>
    <t>MUSA</t>
  </si>
  <si>
    <t>ALTAN</t>
  </si>
  <si>
    <t>ASAF</t>
  </si>
  <si>
    <t>UYAN</t>
  </si>
  <si>
    <t>UĞUR CAN</t>
  </si>
  <si>
    <t>OZAN</t>
  </si>
  <si>
    <t>BERAT</t>
  </si>
  <si>
    <t>TEKİNARSLAN</t>
  </si>
  <si>
    <t>AKİF</t>
  </si>
  <si>
    <t>SEYFALİ</t>
  </si>
  <si>
    <t>DENİZ</t>
  </si>
  <si>
    <t>ALPAY</t>
  </si>
  <si>
    <t>GÖKÇE</t>
  </si>
  <si>
    <t>YÜCEL</t>
  </si>
  <si>
    <t>ANDIÇ</t>
  </si>
  <si>
    <t>8/C</t>
  </si>
  <si>
    <t>ABDUSSAMED</t>
  </si>
  <si>
    <t>AŞCI</t>
  </si>
  <si>
    <t>UMUT</t>
  </si>
  <si>
    <t>ÖZLEM</t>
  </si>
  <si>
    <t>GÜRBÜZ</t>
  </si>
  <si>
    <t>ABİDİN</t>
  </si>
  <si>
    <t>AVAN</t>
  </si>
  <si>
    <t>HASİBE</t>
  </si>
  <si>
    <t>KÜBRA NUR</t>
  </si>
  <si>
    <t>AYLİN</t>
  </si>
  <si>
    <t>FADİME</t>
  </si>
  <si>
    <t>BAKAN</t>
  </si>
  <si>
    <t>FEHMİ</t>
  </si>
  <si>
    <t>ÜNAL</t>
  </si>
  <si>
    <t>MEHMET</t>
  </si>
  <si>
    <t>ÜNSAL</t>
  </si>
  <si>
    <t>AYSEL</t>
  </si>
  <si>
    <t>ERAKSOY</t>
  </si>
  <si>
    <t>SABRİYE</t>
  </si>
  <si>
    <t>FATMA</t>
  </si>
  <si>
    <t>SAYA</t>
  </si>
  <si>
    <t>İLKER</t>
  </si>
  <si>
    <t>CİHAT CAN</t>
  </si>
  <si>
    <t>DAĞ</t>
  </si>
  <si>
    <t>ERACİL</t>
  </si>
  <si>
    <t>8/D</t>
  </si>
  <si>
    <t>ARİF</t>
  </si>
  <si>
    <t>GÜVEN</t>
  </si>
  <si>
    <t>İNCİNUR</t>
  </si>
  <si>
    <t>ÇOPUR</t>
  </si>
  <si>
    <t>DOĞRUER</t>
  </si>
  <si>
    <t>HALİL İBRAHİM</t>
  </si>
  <si>
    <t>KURU</t>
  </si>
  <si>
    <t>SONGÜL</t>
  </si>
  <si>
    <t>ZORLU</t>
  </si>
  <si>
    <t>NEJLA NUR</t>
  </si>
  <si>
    <t>KARDELEN</t>
  </si>
  <si>
    <t>ORDU</t>
  </si>
  <si>
    <t>HAYDAR EMRE</t>
  </si>
  <si>
    <t>İSA</t>
  </si>
  <si>
    <t>ÇETİN</t>
  </si>
  <si>
    <t>VOLKAN</t>
  </si>
  <si>
    <t>TAN</t>
  </si>
  <si>
    <t>SAGIT</t>
  </si>
  <si>
    <t>AKGÜN</t>
  </si>
  <si>
    <t>DAMLANUR</t>
  </si>
  <si>
    <t>MUHAMMED</t>
  </si>
  <si>
    <t>BAŞPINAR</t>
  </si>
  <si>
    <t>ABDİCAN</t>
  </si>
  <si>
    <t>AHMET EMİN</t>
  </si>
  <si>
    <t>GÜÇLÜ</t>
  </si>
  <si>
    <t>SENA</t>
  </si>
  <si>
    <t>DOĞAN</t>
  </si>
  <si>
    <t>SEMİHA EFNAN</t>
  </si>
  <si>
    <t>ÇAYLAK</t>
  </si>
  <si>
    <t>KAMAN ORTAOKULU</t>
  </si>
  <si>
    <t>8/E</t>
  </si>
  <si>
    <t>BUSE</t>
  </si>
  <si>
    <t>GÖKŞİN</t>
  </si>
  <si>
    <t>NEZAKET</t>
  </si>
  <si>
    <t>KİBARİYE</t>
  </si>
  <si>
    <t>NURSENA</t>
  </si>
  <si>
    <t>SARI</t>
  </si>
  <si>
    <t>YUSUF</t>
  </si>
  <si>
    <t>ZENCİRLİ</t>
  </si>
  <si>
    <t>ERAY</t>
  </si>
  <si>
    <t>ALPER</t>
  </si>
  <si>
    <t>İLAYDA</t>
  </si>
  <si>
    <t>AKAT</t>
  </si>
  <si>
    <t>ŞULE</t>
  </si>
  <si>
    <t>ESMA</t>
  </si>
  <si>
    <t>GÜR</t>
  </si>
  <si>
    <t>MUHAMMET ALİ</t>
  </si>
  <si>
    <t>KOÇ</t>
  </si>
  <si>
    <t>GÖKPINAR</t>
  </si>
  <si>
    <t>HAKAN</t>
  </si>
  <si>
    <t>SAHAR</t>
  </si>
  <si>
    <t>SARAY</t>
  </si>
  <si>
    <t>HAKİME</t>
  </si>
  <si>
    <t>NACİ</t>
  </si>
  <si>
    <t>ELVAN</t>
  </si>
  <si>
    <t>TEKELİ</t>
  </si>
  <si>
    <t>ERDAL EREN</t>
  </si>
  <si>
    <t>ÇINKIR</t>
  </si>
  <si>
    <t>HİLMİ</t>
  </si>
  <si>
    <t>FATMA EBRAR</t>
  </si>
  <si>
    <t>YUNUS EMRE</t>
  </si>
  <si>
    <t>ÜÇLER</t>
  </si>
  <si>
    <t>YAHYA</t>
  </si>
  <si>
    <t>SARIŞIK</t>
  </si>
  <si>
    <t>DUMAN</t>
  </si>
  <si>
    <t>NEBİ EMİR</t>
  </si>
  <si>
    <t>KARAŞAHİN</t>
  </si>
  <si>
    <t>ALPEREN</t>
  </si>
  <si>
    <t>ELİF NUR</t>
  </si>
  <si>
    <t>FURKAN TALHA</t>
  </si>
  <si>
    <t>KEREM BERKE</t>
  </si>
  <si>
    <t>UÇAN</t>
  </si>
  <si>
    <t>MESUT</t>
  </si>
  <si>
    <t>ALVAN</t>
  </si>
  <si>
    <t>ÜÇLER SAMET</t>
  </si>
  <si>
    <t>SALMAN</t>
  </si>
  <si>
    <t>NERİMAN BUSE</t>
  </si>
  <si>
    <t>ŞERAN</t>
  </si>
  <si>
    <t>PINAR BERNA</t>
  </si>
  <si>
    <t>AKKOÇ</t>
  </si>
  <si>
    <t>SIDDIK CAN</t>
  </si>
  <si>
    <t>IŞIK</t>
  </si>
  <si>
    <t>ŞAFAK</t>
  </si>
  <si>
    <t>YILMAZ</t>
  </si>
  <si>
    <t>HAMZA ALP EREN</t>
  </si>
  <si>
    <t>KORKUT</t>
  </si>
  <si>
    <t>CAFER ANIL</t>
  </si>
  <si>
    <t>GÖK</t>
  </si>
  <si>
    <t>DORUKAN</t>
  </si>
  <si>
    <t>YILDIRIM</t>
  </si>
  <si>
    <t>MEMDUHA</t>
  </si>
  <si>
    <t>TALAS</t>
  </si>
  <si>
    <t>BEHİYE</t>
  </si>
  <si>
    <t>TANRIBUYURDU</t>
  </si>
  <si>
    <t>SEDANUR</t>
  </si>
  <si>
    <t>SEVCAN</t>
  </si>
  <si>
    <t>ORHAN</t>
  </si>
  <si>
    <t>NAZLICAN</t>
  </si>
  <si>
    <t>BERKANT</t>
  </si>
  <si>
    <t>YUMUŞAK</t>
  </si>
  <si>
    <t>GÖKBULUT</t>
  </si>
  <si>
    <t>YİĞİT</t>
  </si>
  <si>
    <t>İMAN</t>
  </si>
  <si>
    <t>MELİKE HATUN</t>
  </si>
  <si>
    <t>KANGAL</t>
  </si>
  <si>
    <t>BEYDÜZ</t>
  </si>
  <si>
    <t>CANGÜL</t>
  </si>
  <si>
    <t>UĞURLU</t>
  </si>
  <si>
    <t>VİLDAN</t>
  </si>
  <si>
    <t>CANSU</t>
  </si>
  <si>
    <t>BAYDOĞAN</t>
  </si>
  <si>
    <t>RUKİYE</t>
  </si>
  <si>
    <t>SAMED</t>
  </si>
  <si>
    <t>SİNEM</t>
  </si>
  <si>
    <t>SEVİM</t>
  </si>
  <si>
    <t>ÖDEMİŞ</t>
  </si>
  <si>
    <t>DÜNDAR</t>
  </si>
  <si>
    <t>GÜLDANE</t>
  </si>
  <si>
    <t>DÖNDÜ</t>
  </si>
  <si>
    <t>GÜLAY</t>
  </si>
  <si>
    <t>ASLAN</t>
  </si>
  <si>
    <t>DİNÇ</t>
  </si>
  <si>
    <t>BENGÜ</t>
  </si>
  <si>
    <t>AYŞE ŞEFİKA</t>
  </si>
  <si>
    <t>BOZKURT</t>
  </si>
  <si>
    <t>HİCRAN KÜBRA</t>
  </si>
  <si>
    <t>ONUR BERKAY</t>
  </si>
  <si>
    <t>CANAVAR</t>
  </si>
  <si>
    <t>BURAK</t>
  </si>
  <si>
    <t>TOKMAK</t>
  </si>
  <si>
    <t>YAŞAR CAN</t>
  </si>
  <si>
    <t>OSMAN</t>
  </si>
  <si>
    <t>ŞÜKRÜ KAĞAN</t>
  </si>
  <si>
    <t>BALABAN</t>
  </si>
  <si>
    <t>ELA</t>
  </si>
  <si>
    <t>SELİM CAN</t>
  </si>
  <si>
    <t>TURSUN</t>
  </si>
  <si>
    <t>KARABOĞAZ</t>
  </si>
  <si>
    <t>E. ENES</t>
  </si>
  <si>
    <t>TİMURHAN</t>
  </si>
  <si>
    <t>CEVAHİR</t>
  </si>
  <si>
    <t>BURCU</t>
  </si>
  <si>
    <t>İREM NUR</t>
  </si>
  <si>
    <t>EMİRHAN</t>
  </si>
  <si>
    <t>BOZDOĞAN</t>
  </si>
  <si>
    <t>MELİH</t>
  </si>
  <si>
    <t>GÜNGÖR</t>
  </si>
  <si>
    <t>EMİR CAN</t>
  </si>
  <si>
    <t>ULU</t>
  </si>
  <si>
    <t>EYÜP CAN</t>
  </si>
  <si>
    <t>MERT SAMET</t>
  </si>
  <si>
    <t>HAMZA</t>
  </si>
  <si>
    <t>GÜZELKÜÇÜK</t>
  </si>
  <si>
    <t>NARİN</t>
  </si>
  <si>
    <t>KÜPELİ</t>
  </si>
  <si>
    <t>DAVUT</t>
  </si>
  <si>
    <t>EZGİ</t>
  </si>
  <si>
    <t>BİÇER</t>
  </si>
  <si>
    <t>ALİGÜL</t>
  </si>
  <si>
    <t>HAKİME NUR</t>
  </si>
  <si>
    <t>HAZEL</t>
  </si>
  <si>
    <t>KEREM</t>
  </si>
  <si>
    <t>M.SELMAN</t>
  </si>
  <si>
    <t>MEŞE</t>
  </si>
  <si>
    <t>ÖZKAYA</t>
  </si>
  <si>
    <t>SERENAY</t>
  </si>
  <si>
    <t>CANPOLAT</t>
  </si>
  <si>
    <t>ZAHİDE</t>
  </si>
  <si>
    <t>ZEYNEP CANSU</t>
  </si>
  <si>
    <t>YAĞMUR</t>
  </si>
  <si>
    <t>HİLAL</t>
  </si>
  <si>
    <t>ABDÜLSAMED</t>
  </si>
  <si>
    <t>ŞERAFETTİN</t>
  </si>
  <si>
    <t>ŞEN</t>
  </si>
  <si>
    <t>DUYGU DÖNDÜ</t>
  </si>
  <si>
    <t>SANDAL</t>
  </si>
  <si>
    <t>GÖKHAN</t>
  </si>
  <si>
    <t>BEYZANUR</t>
  </si>
  <si>
    <t>AYDOĞMUŞ</t>
  </si>
  <si>
    <t>İLKNUR</t>
  </si>
  <si>
    <t>MERTCAN</t>
  </si>
  <si>
    <t>ERDAL</t>
  </si>
  <si>
    <t>HİCRAN</t>
  </si>
  <si>
    <t>GÖÇMEN</t>
  </si>
  <si>
    <t>ALPARSLAN</t>
  </si>
  <si>
    <t>M.HÜSEYİN</t>
  </si>
  <si>
    <t>AYDEMİR</t>
  </si>
  <si>
    <t>ELMAS</t>
  </si>
  <si>
    <t>EFZANUR</t>
  </si>
  <si>
    <t>ENSAR</t>
  </si>
  <si>
    <t>DAĞDEVİREN</t>
  </si>
  <si>
    <t>ETEM</t>
  </si>
  <si>
    <t>BACAK</t>
  </si>
  <si>
    <t>SEDA NUR</t>
  </si>
  <si>
    <t>COŞGUN</t>
  </si>
  <si>
    <t>TUNA</t>
  </si>
  <si>
    <t>KESKİN</t>
  </si>
  <si>
    <t>ASLANBAŞ</t>
  </si>
  <si>
    <t xml:space="preserve">ALEYNA </t>
  </si>
  <si>
    <t xml:space="preserve">MURAT </t>
  </si>
  <si>
    <t>YENİHAYAT ORTAOKULU</t>
  </si>
  <si>
    <t xml:space="preserve">ADEM </t>
  </si>
  <si>
    <t>ERDOĞDU</t>
  </si>
  <si>
    <t>FİDAN</t>
  </si>
  <si>
    <t>DEMİRKAN</t>
  </si>
  <si>
    <t xml:space="preserve">KADER </t>
  </si>
  <si>
    <t>AKEL</t>
  </si>
  <si>
    <t xml:space="preserve">MERYEM </t>
  </si>
  <si>
    <t xml:space="preserve">YUSUF </t>
  </si>
  <si>
    <t xml:space="preserve">EMRE </t>
  </si>
  <si>
    <t xml:space="preserve">EREN </t>
  </si>
  <si>
    <t xml:space="preserve">ABDULLAH </t>
  </si>
  <si>
    <t xml:space="preserve">BİLAL </t>
  </si>
  <si>
    <t xml:space="preserve">RABİA </t>
  </si>
  <si>
    <t>SAİNKAPLAN</t>
  </si>
  <si>
    <t xml:space="preserve">İSA </t>
  </si>
  <si>
    <t xml:space="preserve">BERAT CAN </t>
  </si>
  <si>
    <t xml:space="preserve">NAZMİ CAN </t>
  </si>
  <si>
    <t>TAŞKIN</t>
  </si>
  <si>
    <t xml:space="preserve">MUSTAFA </t>
  </si>
  <si>
    <t>YÜKSEL</t>
  </si>
  <si>
    <t xml:space="preserve">NALAN </t>
  </si>
  <si>
    <t xml:space="preserve">FATİH </t>
  </si>
  <si>
    <t xml:space="preserve">BÜŞRA </t>
  </si>
  <si>
    <t xml:space="preserve">TUĞÇE </t>
  </si>
  <si>
    <t>TORUN</t>
  </si>
  <si>
    <t>ALTIN</t>
  </si>
  <si>
    <t xml:space="preserve">VELİ </t>
  </si>
  <si>
    <t xml:space="preserve">MERVE </t>
  </si>
  <si>
    <t xml:space="preserve">OSMAN </t>
  </si>
  <si>
    <t>YAZER</t>
  </si>
  <si>
    <t xml:space="preserve">EROL </t>
  </si>
  <si>
    <t>APAYDIN</t>
  </si>
  <si>
    <t xml:space="preserve">DÖNDÜ </t>
  </si>
  <si>
    <t xml:space="preserve">ALPEREN </t>
  </si>
  <si>
    <t>ÖZBEK</t>
  </si>
  <si>
    <t xml:space="preserve">BERKAY </t>
  </si>
  <si>
    <t xml:space="preserve">ÇAĞRI </t>
  </si>
  <si>
    <t>GENÇ</t>
  </si>
  <si>
    <t xml:space="preserve">HABİB </t>
  </si>
  <si>
    <t xml:space="preserve">MELİH CAN </t>
  </si>
  <si>
    <t>KESER</t>
  </si>
  <si>
    <t xml:space="preserve">RAMAZAN </t>
  </si>
  <si>
    <t xml:space="preserve">NURTEN </t>
  </si>
  <si>
    <t>BAŞ</t>
  </si>
  <si>
    <t xml:space="preserve">ESRA </t>
  </si>
  <si>
    <t xml:space="preserve">BATUHAN </t>
  </si>
  <si>
    <t xml:space="preserve">SELİN </t>
  </si>
  <si>
    <t xml:space="preserve">RIZA DÜNDAR </t>
  </si>
  <si>
    <t xml:space="preserve">MÜCAHİT KAAN </t>
  </si>
  <si>
    <t xml:space="preserve">AKIN </t>
  </si>
  <si>
    <t xml:space="preserve">NİLAY BUSE </t>
  </si>
  <si>
    <t xml:space="preserve">İBRAHİM ERKUT </t>
  </si>
  <si>
    <t xml:space="preserve">YAKUP </t>
  </si>
  <si>
    <t xml:space="preserve">REYHAN </t>
  </si>
  <si>
    <t xml:space="preserve">MERT </t>
  </si>
  <si>
    <t>ATNİŞ</t>
  </si>
  <si>
    <t>BOYRAZ</t>
  </si>
  <si>
    <t xml:space="preserve">DOĞUKAN </t>
  </si>
  <si>
    <t>TIRAŞ</t>
  </si>
  <si>
    <t>BAŞARIR</t>
  </si>
  <si>
    <t xml:space="preserve">SEDA NUR </t>
  </si>
  <si>
    <t>KIRICI</t>
  </si>
  <si>
    <t xml:space="preserve">BEYZA </t>
  </si>
  <si>
    <t xml:space="preserve">EBRU </t>
  </si>
  <si>
    <t>ÇEÇELİ</t>
  </si>
  <si>
    <t xml:space="preserve">HASAN BARIŞ </t>
  </si>
  <si>
    <t xml:space="preserve">DİRENSU </t>
  </si>
  <si>
    <t xml:space="preserve">YASİN ATIF </t>
  </si>
  <si>
    <t>CAN</t>
  </si>
  <si>
    <t xml:space="preserve">NAZLI </t>
  </si>
  <si>
    <t>ÇELİKTAŞ</t>
  </si>
  <si>
    <t xml:space="preserve">ÖMER </t>
  </si>
  <si>
    <t xml:space="preserve">MEDİNE </t>
  </si>
  <si>
    <t xml:space="preserve">TOLGAHAN </t>
  </si>
  <si>
    <t xml:space="preserve">AYFER </t>
  </si>
  <si>
    <t xml:space="preserve">MUHAMMET CAN </t>
  </si>
  <si>
    <t>LAÇİN</t>
  </si>
  <si>
    <t xml:space="preserve">TOLGA </t>
  </si>
  <si>
    <t>KUTLU</t>
  </si>
  <si>
    <t xml:space="preserve">HİLMİ ESER </t>
  </si>
  <si>
    <t xml:space="preserve">EDA NUR </t>
  </si>
  <si>
    <t>TEKİNASLAN</t>
  </si>
  <si>
    <t xml:space="preserve">AHMET BURAK </t>
  </si>
  <si>
    <t xml:space="preserve">ŞEVVAL </t>
  </si>
  <si>
    <t xml:space="preserve">GÖRKEM </t>
  </si>
  <si>
    <t>KEKLİKKOCA</t>
  </si>
  <si>
    <t xml:space="preserve">MEHMET CAN </t>
  </si>
  <si>
    <t xml:space="preserve">MERVE NUR </t>
  </si>
  <si>
    <t>DELİBAŞ</t>
  </si>
  <si>
    <t>ATAK</t>
  </si>
  <si>
    <t xml:space="preserve">GİZEM </t>
  </si>
  <si>
    <t xml:space="preserve">SAMET </t>
  </si>
  <si>
    <t xml:space="preserve">BUĞRA </t>
  </si>
  <si>
    <t xml:space="preserve">DAMLA DÖNDÜ </t>
  </si>
  <si>
    <t xml:space="preserve">EDANUR </t>
  </si>
  <si>
    <t>SEVER</t>
  </si>
  <si>
    <t xml:space="preserve">GÜNDEREN </t>
  </si>
  <si>
    <t xml:space="preserve">ELİF </t>
  </si>
  <si>
    <t xml:space="preserve">NESRİN </t>
  </si>
  <si>
    <t xml:space="preserve">BÜŞRA YAREN </t>
  </si>
  <si>
    <t>ATABAY</t>
  </si>
  <si>
    <t xml:space="preserve">NAZİFE </t>
  </si>
  <si>
    <t>TEMÜR</t>
  </si>
  <si>
    <t xml:space="preserve">OKAN </t>
  </si>
  <si>
    <t>HEKİM</t>
  </si>
  <si>
    <t xml:space="preserve">ONURHAN </t>
  </si>
  <si>
    <t xml:space="preserve">FADİME </t>
  </si>
  <si>
    <t xml:space="preserve">ZEYNEP </t>
  </si>
  <si>
    <t>GÖKTAŞ</t>
  </si>
  <si>
    <t xml:space="preserve">PINAR </t>
  </si>
  <si>
    <t>ŞİMŞEK</t>
  </si>
  <si>
    <t>SAĞLIK</t>
  </si>
  <si>
    <t xml:space="preserve">SİBEL </t>
  </si>
  <si>
    <t>KARGIN YENİCE M. A. E.ORTAOKULU</t>
  </si>
  <si>
    <t>8 /A</t>
  </si>
  <si>
    <t>ERGÜL</t>
  </si>
  <si>
    <t xml:space="preserve">AYTEN </t>
  </si>
  <si>
    <t>ALTUN</t>
  </si>
  <si>
    <t>BEDRİYE</t>
  </si>
  <si>
    <t>FUNDA</t>
  </si>
  <si>
    <t>HAYDAR</t>
  </si>
  <si>
    <t>TAŞ</t>
  </si>
  <si>
    <t>TUFAN</t>
  </si>
  <si>
    <t>NUR EFŞAN</t>
  </si>
  <si>
    <t>8 /B</t>
  </si>
  <si>
    <t xml:space="preserve">ÇİĞDEM </t>
  </si>
  <si>
    <t>BAHADIR</t>
  </si>
  <si>
    <t xml:space="preserve">BAŞAK </t>
  </si>
  <si>
    <t>KARAMAN</t>
  </si>
  <si>
    <t>YUMUŞ</t>
  </si>
  <si>
    <t xml:space="preserve">EZGİ </t>
  </si>
  <si>
    <t>KURT</t>
  </si>
  <si>
    <t>RECEP</t>
  </si>
  <si>
    <t>DEDEBALİ</t>
  </si>
  <si>
    <t>SEVGİCAN</t>
  </si>
  <si>
    <t>SONAT</t>
  </si>
  <si>
    <t>AĞRI</t>
  </si>
  <si>
    <t>KURANCILI ORTAOKULU</t>
  </si>
  <si>
    <t xml:space="preserve">ORUÇ KAAN </t>
  </si>
  <si>
    <t>CANAN</t>
  </si>
  <si>
    <t>KARLI</t>
  </si>
  <si>
    <t>RÜSTEM</t>
  </si>
  <si>
    <t>ATASOY</t>
  </si>
  <si>
    <t>GÜLLÜ</t>
  </si>
  <si>
    <t xml:space="preserve">MURAT CAN </t>
  </si>
  <si>
    <t>ERASLAN</t>
  </si>
  <si>
    <t>ELİF</t>
  </si>
  <si>
    <t>DEMİRHAN</t>
  </si>
  <si>
    <t xml:space="preserve">BAHRİ </t>
  </si>
  <si>
    <t>FATMA GÜL</t>
  </si>
  <si>
    <t>TEKEŞ</t>
  </si>
  <si>
    <t>KOLUKISA</t>
  </si>
  <si>
    <t>MEVLÜT CAN</t>
  </si>
  <si>
    <t>BULUT</t>
  </si>
  <si>
    <t>ŞÜKRAN</t>
  </si>
  <si>
    <t>İHSAN</t>
  </si>
  <si>
    <t>PİRİHAN</t>
  </si>
  <si>
    <t>ÜNZİLE</t>
  </si>
  <si>
    <t xml:space="preserve">KADİR </t>
  </si>
  <si>
    <t>KÖSE</t>
  </si>
  <si>
    <t>MEHTAP</t>
  </si>
  <si>
    <t>SENA NUR</t>
  </si>
  <si>
    <t>METEHAN</t>
  </si>
  <si>
    <t>MERT CAN</t>
  </si>
  <si>
    <t xml:space="preserve">ASIM </t>
  </si>
  <si>
    <t xml:space="preserve">MİYASE </t>
  </si>
  <si>
    <t>OĞUZ</t>
  </si>
  <si>
    <t>NERGİZ</t>
  </si>
  <si>
    <t>NİHAT</t>
  </si>
  <si>
    <t>BIÇAKÇI</t>
  </si>
  <si>
    <t>BUKET</t>
  </si>
  <si>
    <t xml:space="preserve">MELİŞ </t>
  </si>
  <si>
    <t>COBUR</t>
  </si>
  <si>
    <t>MUHAMMET CAN</t>
  </si>
  <si>
    <t>ARZU</t>
  </si>
  <si>
    <t>ÇİĞCİ</t>
  </si>
  <si>
    <t>SEFER</t>
  </si>
  <si>
    <t xml:space="preserve">ÖMERHACILI Ş.N.A ORTAOKULU </t>
  </si>
  <si>
    <t>ABDULSAMET</t>
  </si>
  <si>
    <t xml:space="preserve"> BACI</t>
  </si>
  <si>
    <t xml:space="preserve">GÜLAY </t>
  </si>
  <si>
    <t xml:space="preserve">HASAN </t>
  </si>
  <si>
    <t>SAFİRE NUR</t>
  </si>
  <si>
    <t>OKAN</t>
  </si>
  <si>
    <t xml:space="preserve">MEHMET </t>
  </si>
  <si>
    <t>ERTAN</t>
  </si>
  <si>
    <t xml:space="preserve">ZÜMRÜT </t>
  </si>
  <si>
    <t>ADIGÜZEL</t>
  </si>
  <si>
    <t xml:space="preserve">NERMİN </t>
  </si>
  <si>
    <t xml:space="preserve">PAKİZE </t>
  </si>
  <si>
    <t>ERARSLAN</t>
  </si>
  <si>
    <t>ZEHRA NİSA</t>
  </si>
  <si>
    <t xml:space="preserve">FURKAN </t>
  </si>
  <si>
    <t xml:space="preserve">FERİDE </t>
  </si>
  <si>
    <t xml:space="preserve">RAİF </t>
  </si>
  <si>
    <t xml:space="preserve">ARAFA </t>
  </si>
  <si>
    <t>HERGÜL</t>
  </si>
  <si>
    <t>HÜLYA</t>
  </si>
  <si>
    <t>SAVCILI BÜYÜKOBA ORTAOKULU</t>
  </si>
  <si>
    <t xml:space="preserve">NAZMİ ŞAMİL </t>
  </si>
  <si>
    <t xml:space="preserve">ÇAVUŞ </t>
  </si>
  <si>
    <t>ŞEKER</t>
  </si>
  <si>
    <t xml:space="preserve">SEREN </t>
  </si>
  <si>
    <t>TOKKAMIŞ</t>
  </si>
  <si>
    <t xml:space="preserve">İPEK </t>
  </si>
  <si>
    <t>SELÇUK</t>
  </si>
  <si>
    <t>BALYEMEZ</t>
  </si>
  <si>
    <t xml:space="preserve">ASYA </t>
  </si>
  <si>
    <t>CANSU İREM</t>
  </si>
  <si>
    <t xml:space="preserve"> DENİZ</t>
  </si>
  <si>
    <t>GÜLÜN</t>
  </si>
  <si>
    <t xml:space="preserve"> ÇAKIR</t>
  </si>
  <si>
    <t xml:space="preserve">İNCİGÜL </t>
  </si>
  <si>
    <t>ÇİMEN</t>
  </si>
  <si>
    <t xml:space="preserve">ONUR </t>
  </si>
  <si>
    <t xml:space="preserve">ECE NUR </t>
  </si>
  <si>
    <t xml:space="preserve"> LAÇİN</t>
  </si>
  <si>
    <t xml:space="preserve">SEÇİL </t>
  </si>
  <si>
    <t xml:space="preserve">EMİNE </t>
  </si>
  <si>
    <t xml:space="preserve">MİKAİL </t>
  </si>
  <si>
    <t xml:space="preserve"> ÇİMEN</t>
  </si>
  <si>
    <t>DAMLA</t>
  </si>
  <si>
    <t xml:space="preserve"> ER</t>
  </si>
  <si>
    <t xml:space="preserve">GÜLÜZAR MELİKE </t>
  </si>
  <si>
    <t>TEKE</t>
  </si>
  <si>
    <t xml:space="preserve">HAZAL </t>
  </si>
  <si>
    <t xml:space="preserve">KAZIM </t>
  </si>
  <si>
    <t xml:space="preserve">MUKADDES </t>
  </si>
  <si>
    <t xml:space="preserve">NURULLAH </t>
  </si>
  <si>
    <t>ÇIRA</t>
  </si>
  <si>
    <t>CEVİZKENT ÖZEL EĞT.UY.OKULU</t>
  </si>
  <si>
    <t>UFUKHAN</t>
  </si>
  <si>
    <t>2.Dönem Ağırlıklandırılmış Ortak Sınav Puanı (OSP2)</t>
  </si>
  <si>
    <t>Yıl Sonu Ağırlıklandırılmış Ortak Sınav Puanı (AOSP)</t>
  </si>
  <si>
    <t xml:space="preserve">Yerleştirmeye Esas Puan
(YEP) </t>
  </si>
  <si>
    <t>M</t>
  </si>
  <si>
    <t>MERKEZ OKULLAR</t>
  </si>
  <si>
    <t>KÖY-KASABA OKULLARI</t>
  </si>
  <si>
    <t>ÖZEL EĞT.</t>
  </si>
  <si>
    <t>ÇAĞIRKAN HMY ORTAOKULU</t>
  </si>
  <si>
    <t>HAMİT ŞVD ORTAOKULU</t>
  </si>
  <si>
    <t>İSAHOCALI SELAMOĞLU ORTAOKULU</t>
  </si>
  <si>
    <t>KARGIN YENİCE MAE ORTAOKULU</t>
  </si>
  <si>
    <t>ÖMERHACILI ŞNA ORTAOKULU</t>
  </si>
  <si>
    <t>CEVİZKENT ÖZEL EĞT. UYG. ORTAOKULU</t>
  </si>
  <si>
    <t>ANASAYFA</t>
  </si>
  <si>
    <t>KAMAN İLÇE MİLLİ EĞİTİM MÜDÜRLÜĞÜ</t>
  </si>
  <si>
    <t>2014-2015 EĞİTİM-ÖĞRETİM YILI TEOGS SONUÇLARI</t>
  </si>
  <si>
    <t>Aşağıdaki listeden okulunuzun ismine tıklayarak sonuçları girebilirsiniz.</t>
  </si>
  <si>
    <t xml:space="preserve">ÖMERHACILI Ş.N.A. ORTAOKULU </t>
  </si>
  <si>
    <t>KARGIN YENİCE M.A.E. ORTAOKULU</t>
  </si>
  <si>
    <t>HAMİT Ş.E.V.D. ORTAOKULU</t>
  </si>
  <si>
    <t>ÇAĞIRKAN H.M.Y. ORTAOKULU</t>
  </si>
  <si>
    <t>OKUL ADI</t>
  </si>
  <si>
    <t>OKULLARIN DERSLERE GÖRE NOT ORTALAMALARI</t>
  </si>
  <si>
    <t>İLÇE ORTALAMASI</t>
  </si>
  <si>
    <t>2. DÖNEM</t>
  </si>
  <si>
    <t>1. DÖNEM</t>
  </si>
  <si>
    <t>1. DÖNEM2</t>
  </si>
  <si>
    <t>2. DÖNEM3</t>
  </si>
  <si>
    <t>1. DÖNEM3</t>
  </si>
  <si>
    <t>2. DÖNEM4</t>
  </si>
  <si>
    <t>1. DÖNEM4</t>
  </si>
  <si>
    <t>2. DÖNEM5</t>
  </si>
  <si>
    <t>1. DÖNEM5</t>
  </si>
  <si>
    <t>2. DÖNEM6</t>
  </si>
  <si>
    <t>1. DÖNEM6</t>
  </si>
  <si>
    <t>2. DÖNEM7</t>
  </si>
  <si>
    <t>FEN VE TEKN.</t>
  </si>
  <si>
    <t>İNK. TARİHİ</t>
  </si>
  <si>
    <t>OKULLARIN YERLEŞTİRMEYE ESAS PUAN (YEP) ORTALAMALARI</t>
  </si>
  <si>
    <t>2.DÖNEM 
ORTAK SINAV PUANI
(OSP2)</t>
  </si>
  <si>
    <t>1.DÖNEM 
ORTAK SINAV PUANI 
(OSP1)</t>
  </si>
  <si>
    <t>YERLEŞTİRMEYE 
ESAS PUAN
(YEP)</t>
  </si>
  <si>
    <t xml:space="preserve"> OKULLARIN PUAN ORTALAMALARI</t>
  </si>
  <si>
    <t>OKULLARIN DERS NOT ORTALAMALARI</t>
  </si>
  <si>
    <r>
      <t xml:space="preserve">Bu sayfaya tekrar dönmek için açılan sayfada sol üst köşedeki </t>
    </r>
    <r>
      <rPr>
        <b/>
        <sz val="12"/>
        <color theme="1"/>
        <rFont val="Cambria"/>
        <family val="1"/>
        <charset val="162"/>
        <scheme val="major"/>
      </rPr>
      <t>"ANASAYFA"</t>
    </r>
    <r>
      <rPr>
        <b/>
        <sz val="12"/>
        <color theme="0"/>
        <rFont val="Cambria"/>
        <family val="1"/>
        <charset val="162"/>
        <scheme val="major"/>
      </rPr>
      <t xml:space="preserve"> yazısına tıklayınız.</t>
    </r>
  </si>
  <si>
    <t>8. Sınıf Yıl Sonu Başarı Puanlarını güncelleyiniz.</t>
  </si>
  <si>
    <t>1. Dönem Ortak Sınav Notlarını kontrol edip 2. Dönem Ortak Sınav Notlarını giriniz.</t>
  </si>
  <si>
    <t xml:space="preserve">Ders öğretmenlerini tabloda ilgili yere giriniz. </t>
  </si>
  <si>
    <t>Derse ikinci dönem farklı öğretmen girdiyse iki öğretmeni yanyana yazınız. Örn: Ahmet AYDIN-Haydar ÜNSAL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</si>
</sst>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30" x14ac:knownFonts="1">
    <font>
      <sz val="11"/>
      <color theme="1"/>
      <name val="Calibri"/>
      <family val="2"/>
      <charset val="162"/>
      <scheme val="minor"/>
    </font>
    <font>
      <b/>
      <sz val="11"/>
      <color indexed="8"/>
      <name val="Cambria"/>
      <family val="1"/>
      <charset val="162"/>
    </font>
    <font>
      <sz val="11"/>
      <color indexed="8"/>
      <name val="Cambria"/>
      <family val="1"/>
      <charset val="162"/>
    </font>
    <font>
      <sz val="12"/>
      <color indexed="8"/>
      <name val="Cambria"/>
      <family val="1"/>
      <charset val="162"/>
    </font>
    <font>
      <sz val="8"/>
      <name val="Calibri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b/>
      <sz val="16"/>
      <color rgb="FF000000"/>
      <name val="Calibri"/>
      <family val="2"/>
      <charset val="162"/>
      <scheme val="minor"/>
    </font>
    <font>
      <b/>
      <sz val="12"/>
      <color rgb="FF000000"/>
      <name val="Calibri"/>
      <family val="2"/>
      <charset val="162"/>
      <scheme val="minor"/>
    </font>
    <font>
      <b/>
      <sz val="14"/>
      <color rgb="FF00000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1"/>
      <color theme="1"/>
      <name val="Cambria"/>
      <family val="1"/>
      <charset val="162"/>
      <scheme val="major"/>
    </font>
    <font>
      <sz val="12"/>
      <color theme="1"/>
      <name val="Cambria"/>
      <family val="1"/>
      <charset val="162"/>
      <scheme val="major"/>
    </font>
    <font>
      <sz val="14"/>
      <color theme="1"/>
      <name val="Cambria"/>
      <family val="1"/>
      <charset val="162"/>
      <scheme val="major"/>
    </font>
    <font>
      <sz val="16"/>
      <color theme="1"/>
      <name val="Cambria"/>
      <family val="1"/>
      <charset val="162"/>
      <scheme val="major"/>
    </font>
    <font>
      <sz val="18"/>
      <color theme="1"/>
      <name val="Cambria"/>
      <family val="1"/>
      <charset val="162"/>
      <scheme val="major"/>
    </font>
    <font>
      <u/>
      <sz val="11"/>
      <color theme="10"/>
      <name val="Calibri"/>
      <family val="2"/>
      <charset val="162"/>
      <scheme val="minor"/>
    </font>
    <font>
      <sz val="72"/>
      <color theme="1"/>
      <name val="Cambria"/>
      <family val="1"/>
      <charset val="162"/>
      <scheme val="major"/>
    </font>
    <font>
      <b/>
      <sz val="12"/>
      <color theme="0"/>
      <name val="Cambria"/>
      <family val="1"/>
      <charset val="162"/>
      <scheme val="major"/>
    </font>
    <font>
      <b/>
      <sz val="11"/>
      <color theme="1"/>
      <name val="Cambria"/>
      <family val="1"/>
      <charset val="162"/>
      <scheme val="major"/>
    </font>
    <font>
      <b/>
      <sz val="11"/>
      <color theme="0"/>
      <name val="Cambria"/>
      <family val="1"/>
      <charset val="162"/>
      <scheme val="major"/>
    </font>
    <font>
      <b/>
      <sz val="12"/>
      <color theme="1"/>
      <name val="Cambria"/>
      <family val="1"/>
      <charset val="162"/>
      <scheme val="major"/>
    </font>
    <font>
      <b/>
      <sz val="12"/>
      <color rgb="FFC00000"/>
      <name val="Cambria"/>
      <family val="1"/>
      <charset val="162"/>
      <scheme val="major"/>
    </font>
    <font>
      <b/>
      <sz val="16"/>
      <color rgb="FFC00000"/>
      <name val="Cambria"/>
      <family val="1"/>
      <charset val="162"/>
      <scheme val="major"/>
    </font>
  </fonts>
  <fills count="2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/>
        <bgColor theme="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/>
      <bottom style="thin">
        <color theme="3" tint="0.39997558519241921"/>
      </bottom>
      <diagonal/>
    </border>
    <border>
      <left/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/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/>
      <diagonal/>
    </border>
    <border>
      <left style="thin">
        <color theme="3" tint="0.39997558519241921"/>
      </left>
      <right/>
      <top style="thin">
        <color theme="3" tint="0.39997558519241921"/>
      </top>
      <bottom/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158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5" fillId="2" borderId="0" xfId="0" applyFont="1" applyFill="1"/>
    <xf numFmtId="0" fontId="0" fillId="2" borderId="0" xfId="0" applyFill="1" applyAlignment="1">
      <alignment textRotation="90"/>
    </xf>
    <xf numFmtId="0" fontId="0" fillId="0" borderId="16" xfId="0" applyBorder="1" applyAlignment="1">
      <alignment horizontal="center"/>
    </xf>
    <xf numFmtId="0" fontId="8" fillId="0" borderId="15" xfId="0" applyFont="1" applyBorder="1" applyAlignment="1">
      <alignment horizontal="center" vertical="center" wrapText="1"/>
    </xf>
    <xf numFmtId="0" fontId="5" fillId="0" borderId="0" xfId="0" applyFont="1" applyAlignment="1">
      <alignment textRotation="90"/>
    </xf>
    <xf numFmtId="0" fontId="8" fillId="0" borderId="1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0" fillId="3" borderId="16" xfId="0" applyFill="1" applyBorder="1" applyAlignment="1">
      <alignment horizontal="center"/>
    </xf>
    <xf numFmtId="0" fontId="0" fillId="3" borderId="0" xfId="0" applyFill="1"/>
    <xf numFmtId="0" fontId="0" fillId="3" borderId="17" xfId="0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/>
    </xf>
    <xf numFmtId="0" fontId="14" fillId="10" borderId="1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164" fontId="14" fillId="11" borderId="1" xfId="0" applyNumberFormat="1" applyFont="1" applyFill="1" applyBorder="1" applyAlignment="1">
      <alignment horizontal="center" vertical="center"/>
    </xf>
    <xf numFmtId="164" fontId="14" fillId="4" borderId="1" xfId="0" applyNumberFormat="1" applyFont="1" applyFill="1" applyBorder="1" applyAlignment="1">
      <alignment horizontal="center" vertical="center"/>
    </xf>
    <xf numFmtId="164" fontId="14" fillId="12" borderId="1" xfId="0" applyNumberFormat="1" applyFont="1" applyFill="1" applyBorder="1" applyAlignment="1">
      <alignment horizontal="center" vertical="center"/>
    </xf>
    <xf numFmtId="164" fontId="15" fillId="7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/>
    <xf numFmtId="0" fontId="16" fillId="0" borderId="0" xfId="0" applyFont="1"/>
    <xf numFmtId="0" fontId="10" fillId="0" borderId="0" xfId="0" applyFont="1"/>
    <xf numFmtId="0" fontId="12" fillId="6" borderId="1" xfId="0" applyFont="1" applyFill="1" applyBorder="1" applyAlignment="1">
      <alignment horizontal="center" vertical="center" wrapText="1"/>
    </xf>
    <xf numFmtId="0" fontId="2" fillId="0" borderId="0" xfId="0" applyFont="1"/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0" fillId="11" borderId="1" xfId="0" applyNumberFormat="1" applyFill="1" applyBorder="1" applyAlignment="1">
      <alignment horizontal="center" vertical="center"/>
    </xf>
    <xf numFmtId="2" fontId="3" fillId="5" borderId="1" xfId="0" applyNumberFormat="1" applyFont="1" applyFill="1" applyBorder="1" applyAlignment="1">
      <alignment horizontal="center" vertical="center"/>
    </xf>
    <xf numFmtId="0" fontId="17" fillId="0" borderId="0" xfId="0" applyFont="1"/>
    <xf numFmtId="0" fontId="19" fillId="13" borderId="1" xfId="0" applyFont="1" applyFill="1" applyBorder="1" applyAlignment="1">
      <alignment vertical="center"/>
    </xf>
    <xf numFmtId="0" fontId="18" fillId="14" borderId="0" xfId="0" applyFont="1" applyFill="1"/>
    <xf numFmtId="0" fontId="18" fillId="7" borderId="1" xfId="1" applyFont="1" applyFill="1" applyBorder="1" applyAlignment="1">
      <alignment horizontal="left" vertical="center"/>
    </xf>
    <xf numFmtId="0" fontId="24" fillId="14" borderId="0" xfId="0" applyFont="1" applyFill="1"/>
    <xf numFmtId="0" fontId="17" fillId="0" borderId="0" xfId="0" applyFont="1" applyAlignment="1">
      <alignment horizontal="center" vertical="center"/>
    </xf>
    <xf numFmtId="0" fontId="25" fillId="0" borderId="34" xfId="0" applyFont="1" applyFill="1" applyBorder="1" applyAlignment="1">
      <alignment horizontal="center" vertical="center"/>
    </xf>
    <xf numFmtId="0" fontId="17" fillId="0" borderId="33" xfId="0" applyFont="1" applyFill="1" applyBorder="1" applyAlignment="1">
      <alignment vertical="center"/>
    </xf>
    <xf numFmtId="2" fontId="17" fillId="0" borderId="33" xfId="0" applyNumberFormat="1" applyFont="1" applyFill="1" applyBorder="1" applyAlignment="1">
      <alignment horizontal="center" vertical="center"/>
    </xf>
    <xf numFmtId="2" fontId="17" fillId="0" borderId="36" xfId="0" applyNumberFormat="1" applyFont="1" applyFill="1" applyBorder="1" applyAlignment="1">
      <alignment horizontal="center" vertical="center"/>
    </xf>
    <xf numFmtId="0" fontId="25" fillId="0" borderId="37" xfId="0" applyFont="1" applyFill="1" applyBorder="1" applyAlignment="1">
      <alignment horizontal="left" vertical="center"/>
    </xf>
    <xf numFmtId="2" fontId="28" fillId="0" borderId="37" xfId="0" applyNumberFormat="1" applyFont="1" applyFill="1" applyBorder="1" applyAlignment="1">
      <alignment horizontal="center" vertical="center"/>
    </xf>
    <xf numFmtId="2" fontId="28" fillId="0" borderId="38" xfId="0" applyNumberFormat="1" applyFont="1" applyFill="1" applyBorder="1" applyAlignment="1">
      <alignment horizontal="center" vertical="center"/>
    </xf>
    <xf numFmtId="0" fontId="26" fillId="17" borderId="33" xfId="0" applyFont="1" applyFill="1" applyBorder="1" applyAlignment="1">
      <alignment horizontal="center" vertical="center"/>
    </xf>
    <xf numFmtId="0" fontId="17" fillId="19" borderId="33" xfId="0" applyFont="1" applyFill="1" applyBorder="1" applyAlignment="1">
      <alignment horizontal="center" vertical="center"/>
    </xf>
    <xf numFmtId="0" fontId="17" fillId="18" borderId="33" xfId="0" applyFont="1" applyFill="1" applyBorder="1" applyAlignment="1">
      <alignment horizontal="center" vertical="center"/>
    </xf>
    <xf numFmtId="0" fontId="25" fillId="0" borderId="34" xfId="0" applyFont="1" applyFill="1" applyBorder="1" applyAlignment="1">
      <alignment horizontal="center" vertical="center" wrapText="1"/>
    </xf>
    <xf numFmtId="165" fontId="17" fillId="0" borderId="33" xfId="0" applyNumberFormat="1" applyFont="1" applyFill="1" applyBorder="1" applyAlignment="1">
      <alignment horizontal="center" vertical="center"/>
    </xf>
    <xf numFmtId="165" fontId="28" fillId="0" borderId="37" xfId="0" applyNumberFormat="1" applyFont="1" applyFill="1" applyBorder="1" applyAlignment="1">
      <alignment horizontal="center" vertical="center"/>
    </xf>
    <xf numFmtId="0" fontId="23" fillId="0" borderId="2" xfId="1" applyFont="1" applyFill="1" applyBorder="1" applyAlignment="1">
      <alignment vertical="center" wrapText="1"/>
    </xf>
    <xf numFmtId="0" fontId="18" fillId="20" borderId="0" xfId="0" applyFont="1" applyFill="1"/>
    <xf numFmtId="0" fontId="18" fillId="20" borderId="0" xfId="0" applyFont="1" applyFill="1" applyAlignment="1">
      <alignment vertical="center"/>
    </xf>
    <xf numFmtId="0" fontId="5" fillId="0" borderId="1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8" fillId="2" borderId="15" xfId="0" applyFont="1" applyFill="1" applyBorder="1" applyAlignment="1">
      <alignment horizontal="center" wrapText="1"/>
    </xf>
    <xf numFmtId="0" fontId="8" fillId="2" borderId="16" xfId="0" applyFont="1" applyFill="1" applyBorder="1" applyAlignment="1">
      <alignment horizontal="center" wrapText="1"/>
    </xf>
    <xf numFmtId="0" fontId="5" fillId="0" borderId="21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29" fillId="16" borderId="0" xfId="0" applyFont="1" applyFill="1" applyAlignment="1">
      <alignment horizontal="center" vertical="center"/>
    </xf>
    <xf numFmtId="0" fontId="21" fillId="13" borderId="1" xfId="0" applyFont="1" applyFill="1" applyBorder="1" applyAlignment="1">
      <alignment horizontal="center" vertical="center" textRotation="90" wrapText="1"/>
    </xf>
    <xf numFmtId="0" fontId="18" fillId="9" borderId="3" xfId="1" applyFont="1" applyFill="1" applyBorder="1" applyAlignment="1">
      <alignment horizontal="left" vertical="center"/>
    </xf>
    <xf numFmtId="0" fontId="18" fillId="9" borderId="4" xfId="1" applyFont="1" applyFill="1" applyBorder="1" applyAlignment="1">
      <alignment horizontal="left" vertical="center"/>
    </xf>
    <xf numFmtId="0" fontId="18" fillId="9" borderId="5" xfId="1" applyFont="1" applyFill="1" applyBorder="1" applyAlignment="1">
      <alignment horizontal="left" vertical="center"/>
    </xf>
    <xf numFmtId="0" fontId="13" fillId="10" borderId="3" xfId="0" applyFont="1" applyFill="1" applyBorder="1" applyAlignment="1">
      <alignment horizontal="center" vertical="center"/>
    </xf>
    <xf numFmtId="0" fontId="13" fillId="10" borderId="4" xfId="0" applyFont="1" applyFill="1" applyBorder="1" applyAlignment="1">
      <alignment horizontal="center" vertical="center"/>
    </xf>
    <xf numFmtId="0" fontId="13" fillId="10" borderId="5" xfId="0" applyFont="1" applyFill="1" applyBorder="1" applyAlignment="1">
      <alignment horizontal="center" vertical="center"/>
    </xf>
    <xf numFmtId="0" fontId="12" fillId="9" borderId="24" xfId="0" applyFont="1" applyFill="1" applyBorder="1" applyAlignment="1">
      <alignment horizontal="center" vertical="center" wrapText="1"/>
    </xf>
    <xf numFmtId="0" fontId="12" fillId="9" borderId="3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2" fillId="6" borderId="25" xfId="0" applyFont="1" applyFill="1" applyBorder="1" applyAlignment="1">
      <alignment horizontal="center" vertical="center" wrapText="1"/>
    </xf>
    <xf numFmtId="0" fontId="12" fillId="6" borderId="26" xfId="0" applyFont="1" applyFill="1" applyBorder="1" applyAlignment="1">
      <alignment horizontal="center" vertical="center" wrapText="1"/>
    </xf>
    <xf numFmtId="0" fontId="12" fillId="6" borderId="27" xfId="0" applyFont="1" applyFill="1" applyBorder="1" applyAlignment="1">
      <alignment horizontal="center" vertical="center" wrapText="1"/>
    </xf>
    <xf numFmtId="0" fontId="12" fillId="6" borderId="29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2" fillId="6" borderId="30" xfId="0" applyFont="1" applyFill="1" applyBorder="1" applyAlignment="1">
      <alignment horizontal="center" vertical="center" wrapText="1"/>
    </xf>
    <xf numFmtId="0" fontId="13" fillId="9" borderId="3" xfId="0" applyFont="1" applyFill="1" applyBorder="1" applyAlignment="1">
      <alignment horizontal="center" vertical="center"/>
    </xf>
    <xf numFmtId="0" fontId="13" fillId="9" borderId="4" xfId="0" applyFont="1" applyFill="1" applyBorder="1" applyAlignment="1">
      <alignment horizontal="center" vertical="center"/>
    </xf>
    <xf numFmtId="0" fontId="13" fillId="9" borderId="5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12" fillId="9" borderId="3" xfId="0" applyFont="1" applyFill="1" applyBorder="1" applyAlignment="1">
      <alignment horizontal="center" vertical="center" wrapText="1"/>
    </xf>
    <xf numFmtId="0" fontId="12" fillId="9" borderId="5" xfId="0" applyFont="1" applyFill="1" applyBorder="1" applyAlignment="1">
      <alignment horizontal="center" vertical="center" wrapText="1"/>
    </xf>
    <xf numFmtId="0" fontId="12" fillId="10" borderId="24" xfId="0" applyFont="1" applyFill="1" applyBorder="1" applyAlignment="1">
      <alignment horizontal="center" vertical="center" wrapText="1"/>
    </xf>
    <xf numFmtId="0" fontId="12" fillId="10" borderId="31" xfId="0" applyFont="1" applyFill="1" applyBorder="1" applyAlignment="1">
      <alignment horizontal="center" vertical="center" wrapText="1"/>
    </xf>
    <xf numFmtId="0" fontId="12" fillId="10" borderId="3" xfId="0" applyFont="1" applyFill="1" applyBorder="1" applyAlignment="1">
      <alignment horizontal="center" vertical="center" wrapText="1"/>
    </xf>
    <xf numFmtId="0" fontId="12" fillId="10" borderId="5" xfId="0" applyFont="1" applyFill="1" applyBorder="1" applyAlignment="1">
      <alignment horizontal="center" vertical="center" wrapText="1"/>
    </xf>
    <xf numFmtId="0" fontId="23" fillId="15" borderId="2" xfId="1" applyFont="1" applyFill="1" applyBorder="1" applyAlignment="1">
      <alignment horizontal="center" vertical="center" wrapText="1"/>
    </xf>
    <xf numFmtId="0" fontId="23" fillId="15" borderId="30" xfId="1" applyFont="1" applyFill="1" applyBorder="1" applyAlignment="1">
      <alignment horizontal="center" vertical="center" wrapText="1"/>
    </xf>
    <xf numFmtId="0" fontId="11" fillId="8" borderId="3" xfId="0" applyFont="1" applyFill="1" applyBorder="1" applyAlignment="1">
      <alignment horizontal="center" vertical="center" wrapText="1"/>
    </xf>
    <xf numFmtId="0" fontId="11" fillId="8" borderId="4" xfId="0" applyFont="1" applyFill="1" applyBorder="1" applyAlignment="1">
      <alignment horizontal="center" vertical="center" wrapText="1"/>
    </xf>
    <xf numFmtId="0" fontId="11" fillId="8" borderId="5" xfId="0" applyFont="1" applyFill="1" applyBorder="1" applyAlignment="1">
      <alignment horizontal="center" vertical="center" wrapText="1"/>
    </xf>
    <xf numFmtId="0" fontId="14" fillId="11" borderId="24" xfId="0" applyFont="1" applyFill="1" applyBorder="1" applyAlignment="1">
      <alignment horizontal="center" vertical="center" wrapText="1"/>
    </xf>
    <xf numFmtId="0" fontId="14" fillId="11" borderId="28" xfId="0" applyFont="1" applyFill="1" applyBorder="1" applyAlignment="1">
      <alignment horizontal="center" vertical="center" wrapText="1"/>
    </xf>
    <xf numFmtId="0" fontId="14" fillId="11" borderId="31" xfId="0" applyFont="1" applyFill="1" applyBorder="1" applyAlignment="1">
      <alignment horizontal="center" vertical="center" wrapText="1"/>
    </xf>
    <xf numFmtId="0" fontId="14" fillId="4" borderId="24" xfId="0" applyFont="1" applyFill="1" applyBorder="1" applyAlignment="1">
      <alignment horizontal="center" vertical="center" wrapText="1"/>
    </xf>
    <xf numFmtId="0" fontId="14" fillId="4" borderId="28" xfId="0" applyFont="1" applyFill="1" applyBorder="1" applyAlignment="1">
      <alignment horizontal="center" vertical="center" wrapText="1"/>
    </xf>
    <xf numFmtId="0" fontId="14" fillId="4" borderId="31" xfId="0" applyFont="1" applyFill="1" applyBorder="1" applyAlignment="1">
      <alignment horizontal="center" vertical="center" wrapText="1"/>
    </xf>
    <xf numFmtId="0" fontId="14" fillId="12" borderId="24" xfId="0" applyFont="1" applyFill="1" applyBorder="1" applyAlignment="1">
      <alignment horizontal="center" vertical="center" wrapText="1"/>
    </xf>
    <xf numFmtId="0" fontId="14" fillId="12" borderId="28" xfId="0" applyFont="1" applyFill="1" applyBorder="1" applyAlignment="1">
      <alignment horizontal="center" vertical="center" wrapText="1"/>
    </xf>
    <xf numFmtId="0" fontId="14" fillId="12" borderId="31" xfId="0" applyFont="1" applyFill="1" applyBorder="1" applyAlignment="1">
      <alignment horizontal="center" vertical="center" wrapText="1"/>
    </xf>
    <xf numFmtId="0" fontId="15" fillId="7" borderId="24" xfId="0" applyFont="1" applyFill="1" applyBorder="1" applyAlignment="1">
      <alignment horizontal="center" vertical="center" wrapText="1"/>
    </xf>
    <xf numFmtId="0" fontId="15" fillId="7" borderId="28" xfId="0" applyFont="1" applyFill="1" applyBorder="1" applyAlignment="1">
      <alignment horizontal="center" vertical="center" wrapText="1"/>
    </xf>
    <xf numFmtId="0" fontId="15" fillId="7" borderId="31" xfId="0" applyFont="1" applyFill="1" applyBorder="1" applyAlignment="1">
      <alignment horizontal="center" vertical="center" wrapText="1"/>
    </xf>
    <xf numFmtId="0" fontId="23" fillId="15" borderId="0" xfId="1" applyFont="1" applyFill="1" applyBorder="1" applyAlignment="1">
      <alignment horizontal="center" vertical="center" wrapText="1"/>
    </xf>
    <xf numFmtId="0" fontId="23" fillId="15" borderId="32" xfId="1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/>
    </xf>
    <xf numFmtId="0" fontId="26" fillId="17" borderId="36" xfId="0" applyFont="1" applyFill="1" applyBorder="1" applyAlignment="1">
      <alignment horizontal="center" vertical="center"/>
    </xf>
    <xf numFmtId="0" fontId="26" fillId="17" borderId="35" xfId="0" applyFont="1" applyFill="1" applyBorder="1" applyAlignment="1">
      <alignment horizontal="center" vertical="center"/>
    </xf>
    <xf numFmtId="0" fontId="23" fillId="15" borderId="1" xfId="1" applyFont="1" applyFill="1" applyBorder="1" applyAlignment="1">
      <alignment horizontal="center" vertical="center" wrapText="1"/>
    </xf>
  </cellXfs>
  <cellStyles count="2">
    <cellStyle name="Köprü" xfId="1" builtinId="8"/>
    <cellStyle name="Normal" xfId="0" builtinId="0"/>
  </cellStyles>
  <dxfs count="44">
    <dxf>
      <fill>
        <patternFill patternType="none">
          <fgColor indexed="64"/>
          <bgColor indexed="65"/>
        </patternFill>
      </fill>
    </dxf>
    <dxf>
      <numFmt numFmtId="165" formatCode="0.000"/>
      <fill>
        <patternFill patternType="none">
          <fgColor indexed="64"/>
          <bgColor auto="1"/>
        </patternFill>
      </fill>
      <border diagonalUp="0" diagonalDown="0" outline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</border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numFmt numFmtId="165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</border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numFmt numFmtId="165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</border>
    </dxf>
    <dxf>
      <border diagonalUp="0" diagonalDown="0">
        <left style="thin">
          <color rgb="FF538DD5"/>
        </left>
        <right style="thin">
          <color rgb="FF538DD5"/>
        </right>
        <top/>
        <bottom/>
        <vertical style="thin">
          <color rgb="FF538DD5"/>
        </vertical>
        <horizontal style="thin">
          <color rgb="FF538DD5"/>
        </horizontal>
      </border>
    </dxf>
    <dxf>
      <border diagonalUp="0" diagonalDown="0">
        <left style="thin">
          <color rgb="FF538DD5"/>
        </left>
        <right style="thin">
          <color rgb="FF538DD5"/>
        </right>
        <top style="thin">
          <color rgb="FF538DD5"/>
        </top>
        <bottom style="thin">
          <color rgb="FF538DD5"/>
        </bottom>
      </border>
    </dxf>
    <dxf>
      <fill>
        <patternFill patternType="none">
          <fgColor rgb="FF000000"/>
          <bgColor auto="1"/>
        </patternFill>
      </fill>
    </dxf>
    <dxf>
      <border>
        <bottom style="thin">
          <color rgb="FF538DD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 tint="0.39997558519241921"/>
        </left>
        <right style="thin">
          <color theme="3" tint="0.39997558519241921"/>
        </right>
        <top/>
        <bottom/>
        <vertical style="thin">
          <color theme="3" tint="0.39997558519241921"/>
        </vertical>
        <horizontal style="thin">
          <color theme="3" tint="0.39997558519241921"/>
        </horizontal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  <border diagonalUp="0" diagonalDown="0">
        <left style="thin">
          <color theme="3" tint="0.39997558519241921"/>
        </left>
        <right/>
        <top style="thin">
          <color theme="3" tint="0.39997558519241921"/>
        </top>
        <bottom style="thin">
          <color theme="3" tint="0.39997558519241921"/>
        </bottom>
        <vertical style="thin">
          <color theme="3" tint="0.39997558519241921"/>
        </vertical>
        <horizontal style="thin">
          <color theme="3" tint="0.39997558519241921"/>
        </horizontal>
      </border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 tint="0.39997558519241921"/>
        </left>
        <right/>
        <top style="thin">
          <color theme="3" tint="0.39997558519241921"/>
        </top>
        <bottom style="thin">
          <color theme="3" tint="0.39997558519241921"/>
        </bottom>
        <vertical/>
        <horizontal/>
      </border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 tint="0.39997558519241921"/>
        </left>
        <right/>
        <top style="thin">
          <color theme="3" tint="0.39997558519241921"/>
        </top>
        <bottom style="thin">
          <color theme="3" tint="0.39997558519241921"/>
        </bottom>
        <vertical/>
        <horizontal/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  <border diagonalUp="0" diagonalDown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  <vertical style="thin">
          <color theme="3" tint="0.39997558519241921"/>
        </vertical>
        <horizontal style="thin">
          <color theme="3" tint="0.39997558519241921"/>
        </horizontal>
      </border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  <vertical/>
        <horizontal/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  <border diagonalUp="0" diagonalDown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  <vertical style="thin">
          <color theme="3" tint="0.39997558519241921"/>
        </vertical>
        <horizontal style="thin">
          <color theme="3" tint="0.39997558519241921"/>
        </horizontal>
      </border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  <vertical/>
        <horizontal/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  <border diagonalUp="0" diagonalDown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  <vertical style="thin">
          <color theme="3" tint="0.39997558519241921"/>
        </vertical>
        <horizontal style="thin">
          <color theme="3" tint="0.39997558519241921"/>
        </horizontal>
      </border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  <vertical/>
        <horizontal/>
      </border>
    </dxf>
    <dxf>
      <fill>
        <patternFill patternType="none">
          <fgColor indexed="64"/>
          <bgColor indexed="65"/>
        </patternFill>
      </fill>
    </dxf>
    <dxf>
      <numFmt numFmtId="2" formatCode="0.00"/>
      <fill>
        <patternFill patternType="none">
          <fgColor indexed="64"/>
          <bgColor auto="1"/>
        </patternFill>
      </fill>
      <border diagonalUp="0" diagonalDown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  <vertical style="thin">
          <color theme="3" tint="0.39997558519241921"/>
        </vertical>
        <horizontal style="thin">
          <color theme="3" tint="0.39997558519241921"/>
        </horizontal>
      </border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  <vertical/>
        <horizontal/>
      </border>
    </dxf>
    <dxf>
      <fill>
        <patternFill patternType="none">
          <fgColor indexed="64"/>
          <bgColor indexed="65"/>
        </patternFill>
      </fill>
    </dxf>
    <dxf>
      <numFmt numFmtId="2" formatCode="0.00"/>
      <fill>
        <patternFill patternType="none">
          <fgColor indexed="64"/>
          <bgColor auto="1"/>
        </patternFill>
      </fill>
      <border diagonalUp="0" diagonalDown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  <vertical style="thin">
          <color theme="3" tint="0.39997558519241921"/>
        </vertical>
        <horizontal style="thin">
          <color theme="3" tint="0.399975585192419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  <vertical style="thin">
          <color theme="3" tint="0.39997558519241921"/>
        </vertical>
        <horizontal style="thin">
          <color theme="3" tint="0.39997558519241921"/>
        </horizontal>
      </border>
    </dxf>
    <dxf>
      <border diagonalUp="0" diagonalDown="0">
        <left style="thin">
          <color theme="3" tint="0.39997558519241921"/>
        </left>
        <right style="thin">
          <color theme="3" tint="0.39997558519241921"/>
        </right>
        <top/>
        <bottom/>
        <vertical style="thin">
          <color theme="3" tint="0.39997558519241921"/>
        </vertical>
        <horizontal style="thin">
          <color theme="3" tint="0.39997558519241921"/>
        </horizontal>
      </border>
    </dxf>
    <dxf>
      <border diagonalUp="0" diagonalDown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</border>
    </dxf>
    <dxf>
      <fill>
        <patternFill patternType="none">
          <fgColor indexed="64"/>
          <bgColor auto="1"/>
        </patternFill>
      </fill>
    </dxf>
    <dxf>
      <border>
        <bottom style="thin">
          <color theme="3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 tint="0.39997558519241921"/>
        </left>
        <right style="thin">
          <color theme="3" tint="0.39997558519241921"/>
        </right>
        <top/>
        <bottom/>
        <vertical style="thin">
          <color theme="3" tint="0.39997558519241921"/>
        </vertical>
        <horizontal style="thin">
          <color theme="3" tint="0.39997558519241921"/>
        </horizontal>
      </border>
    </dxf>
  </dxfs>
  <tableStyles count="0" defaultTableStyle="TableStyleMedium2" defaultPivotStyle="PivotStyleLight16"/>
  <colors>
    <mruColors>
      <color rgb="FF009999"/>
      <color rgb="FF66FFFF"/>
      <color rgb="FFFF66CC"/>
      <color rgb="FF963634"/>
      <color rgb="FF538DD5"/>
      <color rgb="FF339966"/>
      <color rgb="FFFF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lo1" displayName="Tablo1" ref="B5:N19" headerRowDxfId="43" dataDxfId="41" totalsRowDxfId="39" headerRowBorderDxfId="42" tableBorderDxfId="40">
  <autoFilter ref="B5:N19"/>
  <tableColumns count="13">
    <tableColumn id="2" name="OKUL ADI" dataDxfId="38" totalsRowDxfId="37"/>
    <tableColumn id="3" name="1. DÖNEM" dataDxfId="36" totalsRowDxfId="35"/>
    <tableColumn id="11" name="2. DÖNEM" dataDxfId="34" totalsRowDxfId="33"/>
    <tableColumn id="4" name="1. DÖNEM2" dataDxfId="32" totalsRowDxfId="31"/>
    <tableColumn id="12" name="2. DÖNEM3" dataDxfId="30" totalsRowDxfId="29"/>
    <tableColumn id="5" name="1. DÖNEM3" dataDxfId="28" totalsRowDxfId="27"/>
    <tableColumn id="13" name="2. DÖNEM4" dataDxfId="26" totalsRowDxfId="25"/>
    <tableColumn id="6" name="1. DÖNEM4" dataDxfId="24" totalsRowDxfId="23"/>
    <tableColumn id="14" name="2. DÖNEM5" dataDxfId="22" totalsRowDxfId="21"/>
    <tableColumn id="7" name="1. DÖNEM5" dataDxfId="20" totalsRowDxfId="19"/>
    <tableColumn id="15" name="2. DÖNEM6" dataDxfId="18" totalsRowDxfId="17"/>
    <tableColumn id="16" name="1. DÖNEM6" dataDxfId="16" totalsRowDxfId="15"/>
    <tableColumn id="8" name="2. DÖNEM7" totalsRowFunction="count" dataDxfId="14" totalsRowDxfId="13"/>
  </tableColumns>
  <tableStyleInfo name="TableStyleDark9" showFirstColumn="0" showLastColumn="0" showRowStripes="1" showColumnStripes="0"/>
</table>
</file>

<file path=xl/tables/table2.xml><?xml version="1.0" encoding="utf-8"?>
<table xmlns="http://schemas.openxmlformats.org/spreadsheetml/2006/main" id="2" name="Tablo13" displayName="Tablo13" ref="B4:E18" headerRowDxfId="12" dataDxfId="10" totalsRowDxfId="8" headerRowBorderDxfId="11" tableBorderDxfId="9">
  <autoFilter ref="B4:E18"/>
  <tableColumns count="4">
    <tableColumn id="2" name="OKUL ADI" dataDxfId="7" totalsRowDxfId="6"/>
    <tableColumn id="18" name="1.DÖNEM _x000a_ORTAK SINAV PUANI _x000a_(OSP1)" dataDxfId="5" totalsRowDxfId="4"/>
    <tableColumn id="19" name="2.DÖNEM _x000a_ORTAK SINAV PUANI_x000a_(OSP2)" dataDxfId="3" totalsRowDxfId="2"/>
    <tableColumn id="3" name="YERLEŞTİRMEYE _x000a_ESAS PUAN_x000a_(YEP)" dataDxfId="1" totalsRowDxfId="0"/>
  </tableColumns>
  <tableStyleInfo name="TableStyleDark9" showFirstColumn="0" showLastColumn="0" showRowStripes="1" showColumnStripes="0"/>
</table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/>
  <dimension ref="A1:DQ13"/>
  <sheetViews>
    <sheetView workbookViewId="0">
      <selection sqref="A1:A2"/>
    </sheetView>
  </sheetViews>
  <sheetFormatPr defaultRowHeight="15" x14ac:dyDescent="0.25"/>
  <cols>
    <col min="1" max="1" width="7.5703125" style="1" customWidth="1"/>
    <col min="2" max="121" width="3" style="25" bestFit="1" customWidth="1"/>
  </cols>
  <sheetData>
    <row r="1" spans="1:121" s="3" customFormat="1" x14ac:dyDescent="0.25">
      <c r="A1" s="99" t="s">
        <v>21</v>
      </c>
      <c r="B1" s="102" t="s">
        <v>2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4"/>
      <c r="V1" s="105" t="s">
        <v>3</v>
      </c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6"/>
      <c r="AP1" s="102" t="s">
        <v>10</v>
      </c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4"/>
      <c r="BJ1" s="105" t="s">
        <v>18</v>
      </c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6"/>
      <c r="CD1" s="105" t="s">
        <v>20</v>
      </c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3"/>
      <c r="CR1" s="103"/>
      <c r="CS1" s="103"/>
      <c r="CT1" s="103"/>
      <c r="CU1" s="103"/>
      <c r="CV1" s="103"/>
      <c r="CW1" s="104"/>
      <c r="CX1" s="102" t="s">
        <v>19</v>
      </c>
      <c r="CY1" s="103"/>
      <c r="CZ1" s="103"/>
      <c r="DA1" s="103"/>
      <c r="DB1" s="103"/>
      <c r="DC1" s="103"/>
      <c r="DD1" s="103"/>
      <c r="DE1" s="103"/>
      <c r="DF1" s="103"/>
      <c r="DG1" s="103"/>
      <c r="DH1" s="103"/>
      <c r="DI1" s="103"/>
      <c r="DJ1" s="103"/>
      <c r="DK1" s="103"/>
      <c r="DL1" s="103"/>
      <c r="DM1" s="103"/>
      <c r="DN1" s="103"/>
      <c r="DO1" s="103"/>
      <c r="DP1" s="103"/>
      <c r="DQ1" s="104"/>
    </row>
    <row r="2" spans="1:121" s="4" customFormat="1" ht="16.5" customHeight="1" x14ac:dyDescent="0.25">
      <c r="A2" s="100"/>
      <c r="B2" s="36">
        <v>1</v>
      </c>
      <c r="C2" s="37">
        <v>2</v>
      </c>
      <c r="D2" s="37">
        <v>3</v>
      </c>
      <c r="E2" s="37">
        <v>4</v>
      </c>
      <c r="F2" s="37">
        <v>5</v>
      </c>
      <c r="G2" s="37">
        <v>6</v>
      </c>
      <c r="H2" s="37">
        <v>7</v>
      </c>
      <c r="I2" s="37">
        <v>8</v>
      </c>
      <c r="J2" s="37">
        <v>9</v>
      </c>
      <c r="K2" s="37">
        <v>10</v>
      </c>
      <c r="L2" s="37">
        <v>11</v>
      </c>
      <c r="M2" s="37">
        <v>12</v>
      </c>
      <c r="N2" s="37">
        <v>13</v>
      </c>
      <c r="O2" s="37">
        <v>14</v>
      </c>
      <c r="P2" s="37">
        <v>15</v>
      </c>
      <c r="Q2" s="37">
        <v>16</v>
      </c>
      <c r="R2" s="37">
        <v>17</v>
      </c>
      <c r="S2" s="37">
        <v>18</v>
      </c>
      <c r="T2" s="37">
        <v>19</v>
      </c>
      <c r="U2" s="38">
        <v>20</v>
      </c>
      <c r="V2" s="39">
        <v>1</v>
      </c>
      <c r="W2" s="37">
        <v>2</v>
      </c>
      <c r="X2" s="37">
        <v>3</v>
      </c>
      <c r="Y2" s="37">
        <v>4</v>
      </c>
      <c r="Z2" s="37">
        <v>5</v>
      </c>
      <c r="AA2" s="37">
        <v>6</v>
      </c>
      <c r="AB2" s="37">
        <v>7</v>
      </c>
      <c r="AC2" s="37">
        <v>8</v>
      </c>
      <c r="AD2" s="37">
        <v>9</v>
      </c>
      <c r="AE2" s="37">
        <v>10</v>
      </c>
      <c r="AF2" s="37">
        <v>11</v>
      </c>
      <c r="AG2" s="37">
        <v>12</v>
      </c>
      <c r="AH2" s="37">
        <v>13</v>
      </c>
      <c r="AI2" s="37">
        <v>14</v>
      </c>
      <c r="AJ2" s="37">
        <v>15</v>
      </c>
      <c r="AK2" s="37">
        <v>16</v>
      </c>
      <c r="AL2" s="37">
        <v>17</v>
      </c>
      <c r="AM2" s="37">
        <v>18</v>
      </c>
      <c r="AN2" s="37">
        <v>19</v>
      </c>
      <c r="AO2" s="40">
        <v>20</v>
      </c>
      <c r="AP2" s="36">
        <v>1</v>
      </c>
      <c r="AQ2" s="37">
        <v>2</v>
      </c>
      <c r="AR2" s="37">
        <v>3</v>
      </c>
      <c r="AS2" s="37">
        <v>4</v>
      </c>
      <c r="AT2" s="37">
        <v>5</v>
      </c>
      <c r="AU2" s="37">
        <v>6</v>
      </c>
      <c r="AV2" s="37">
        <v>7</v>
      </c>
      <c r="AW2" s="37">
        <v>8</v>
      </c>
      <c r="AX2" s="37">
        <v>9</v>
      </c>
      <c r="AY2" s="37">
        <v>10</v>
      </c>
      <c r="AZ2" s="37">
        <v>11</v>
      </c>
      <c r="BA2" s="37">
        <v>12</v>
      </c>
      <c r="BB2" s="37">
        <v>13</v>
      </c>
      <c r="BC2" s="37">
        <v>14</v>
      </c>
      <c r="BD2" s="37">
        <v>15</v>
      </c>
      <c r="BE2" s="37">
        <v>16</v>
      </c>
      <c r="BF2" s="37">
        <v>17</v>
      </c>
      <c r="BG2" s="37">
        <v>18</v>
      </c>
      <c r="BH2" s="37">
        <v>19</v>
      </c>
      <c r="BI2" s="38">
        <v>20</v>
      </c>
      <c r="BJ2" s="39">
        <v>1</v>
      </c>
      <c r="BK2" s="37">
        <v>2</v>
      </c>
      <c r="BL2" s="37">
        <v>3</v>
      </c>
      <c r="BM2" s="37">
        <v>4</v>
      </c>
      <c r="BN2" s="37">
        <v>5</v>
      </c>
      <c r="BO2" s="37">
        <v>6</v>
      </c>
      <c r="BP2" s="37">
        <v>7</v>
      </c>
      <c r="BQ2" s="37">
        <v>8</v>
      </c>
      <c r="BR2" s="37">
        <v>9</v>
      </c>
      <c r="BS2" s="37">
        <v>10</v>
      </c>
      <c r="BT2" s="37">
        <v>11</v>
      </c>
      <c r="BU2" s="37">
        <v>12</v>
      </c>
      <c r="BV2" s="37">
        <v>13</v>
      </c>
      <c r="BW2" s="37">
        <v>14</v>
      </c>
      <c r="BX2" s="37">
        <v>15</v>
      </c>
      <c r="BY2" s="37">
        <v>16</v>
      </c>
      <c r="BZ2" s="37">
        <v>17</v>
      </c>
      <c r="CA2" s="37">
        <v>18</v>
      </c>
      <c r="CB2" s="37">
        <v>19</v>
      </c>
      <c r="CC2" s="40">
        <v>20</v>
      </c>
      <c r="CD2" s="36">
        <v>1</v>
      </c>
      <c r="CE2" s="37">
        <v>2</v>
      </c>
      <c r="CF2" s="37">
        <v>3</v>
      </c>
      <c r="CG2" s="37">
        <v>4</v>
      </c>
      <c r="CH2" s="37">
        <v>5</v>
      </c>
      <c r="CI2" s="37">
        <v>6</v>
      </c>
      <c r="CJ2" s="37">
        <v>7</v>
      </c>
      <c r="CK2" s="37">
        <v>8</v>
      </c>
      <c r="CL2" s="37">
        <v>9</v>
      </c>
      <c r="CM2" s="37">
        <v>10</v>
      </c>
      <c r="CN2" s="37">
        <v>11</v>
      </c>
      <c r="CO2" s="37">
        <v>12</v>
      </c>
      <c r="CP2" s="37">
        <v>13</v>
      </c>
      <c r="CQ2" s="37">
        <v>14</v>
      </c>
      <c r="CR2" s="37">
        <v>15</v>
      </c>
      <c r="CS2" s="37">
        <v>16</v>
      </c>
      <c r="CT2" s="37">
        <v>17</v>
      </c>
      <c r="CU2" s="37">
        <v>18</v>
      </c>
      <c r="CV2" s="37">
        <v>19</v>
      </c>
      <c r="CW2" s="38">
        <v>20</v>
      </c>
      <c r="CX2" s="39">
        <v>1</v>
      </c>
      <c r="CY2" s="37">
        <v>2</v>
      </c>
      <c r="CZ2" s="37">
        <v>3</v>
      </c>
      <c r="DA2" s="37">
        <v>4</v>
      </c>
      <c r="DB2" s="37">
        <v>5</v>
      </c>
      <c r="DC2" s="37">
        <v>6</v>
      </c>
      <c r="DD2" s="37">
        <v>7</v>
      </c>
      <c r="DE2" s="37">
        <v>8</v>
      </c>
      <c r="DF2" s="37">
        <v>9</v>
      </c>
      <c r="DG2" s="37">
        <v>10</v>
      </c>
      <c r="DH2" s="37">
        <v>11</v>
      </c>
      <c r="DI2" s="37">
        <v>12</v>
      </c>
      <c r="DJ2" s="37">
        <v>13</v>
      </c>
      <c r="DK2" s="37">
        <v>14</v>
      </c>
      <c r="DL2" s="37">
        <v>15</v>
      </c>
      <c r="DM2" s="37">
        <v>16</v>
      </c>
      <c r="DN2" s="37">
        <v>17</v>
      </c>
      <c r="DO2" s="37">
        <v>18</v>
      </c>
      <c r="DP2" s="37">
        <v>19</v>
      </c>
      <c r="DQ2" s="38">
        <v>20</v>
      </c>
    </row>
    <row r="3" spans="1:121" x14ac:dyDescent="0.25">
      <c r="A3" s="5" t="s">
        <v>7</v>
      </c>
      <c r="B3" s="15" t="s">
        <v>8</v>
      </c>
      <c r="C3" s="16" t="s">
        <v>9</v>
      </c>
      <c r="D3" s="16" t="s">
        <v>8</v>
      </c>
      <c r="E3" s="16" t="s">
        <v>7</v>
      </c>
      <c r="F3" s="16" t="s">
        <v>6</v>
      </c>
      <c r="G3" s="16" t="s">
        <v>9</v>
      </c>
      <c r="H3" s="16" t="s">
        <v>8</v>
      </c>
      <c r="I3" s="16" t="s">
        <v>7</v>
      </c>
      <c r="J3" s="16" t="s">
        <v>9</v>
      </c>
      <c r="K3" s="16" t="s">
        <v>6</v>
      </c>
      <c r="L3" s="16" t="s">
        <v>9</v>
      </c>
      <c r="M3" s="16" t="s">
        <v>6</v>
      </c>
      <c r="N3" s="16" t="s">
        <v>7</v>
      </c>
      <c r="O3" s="16" t="s">
        <v>8</v>
      </c>
      <c r="P3" s="16" t="s">
        <v>6</v>
      </c>
      <c r="Q3" s="16" t="s">
        <v>8</v>
      </c>
      <c r="R3" s="16" t="s">
        <v>9</v>
      </c>
      <c r="S3" s="16" t="s">
        <v>6</v>
      </c>
      <c r="T3" s="16" t="s">
        <v>7</v>
      </c>
      <c r="U3" s="17" t="s">
        <v>8</v>
      </c>
      <c r="V3" s="18" t="s">
        <v>9</v>
      </c>
      <c r="W3" s="16" t="s">
        <v>7</v>
      </c>
      <c r="X3" s="16" t="s">
        <v>9</v>
      </c>
      <c r="Y3" s="16" t="s">
        <v>6</v>
      </c>
      <c r="Z3" s="16" t="s">
        <v>8</v>
      </c>
      <c r="AA3" s="16" t="s">
        <v>8</v>
      </c>
      <c r="AB3" s="16" t="s">
        <v>6</v>
      </c>
      <c r="AC3" s="16" t="s">
        <v>8</v>
      </c>
      <c r="AD3" s="16" t="s">
        <v>6</v>
      </c>
      <c r="AE3" s="16" t="s">
        <v>6</v>
      </c>
      <c r="AF3" s="16" t="s">
        <v>6</v>
      </c>
      <c r="AG3" s="16" t="s">
        <v>8</v>
      </c>
      <c r="AH3" s="16" t="s">
        <v>9</v>
      </c>
      <c r="AI3" s="16" t="s">
        <v>8</v>
      </c>
      <c r="AJ3" s="16" t="s">
        <v>8</v>
      </c>
      <c r="AK3" s="16" t="s">
        <v>7</v>
      </c>
      <c r="AL3" s="16" t="s">
        <v>7</v>
      </c>
      <c r="AM3" s="16" t="s">
        <v>9</v>
      </c>
      <c r="AN3" s="16" t="s">
        <v>7</v>
      </c>
      <c r="AO3" s="19" t="s">
        <v>9</v>
      </c>
      <c r="AP3" s="15" t="s">
        <v>8</v>
      </c>
      <c r="AQ3" s="16" t="s">
        <v>9</v>
      </c>
      <c r="AR3" s="16" t="s">
        <v>7</v>
      </c>
      <c r="AS3" s="16" t="s">
        <v>6</v>
      </c>
      <c r="AT3" s="16" t="s">
        <v>7</v>
      </c>
      <c r="AU3" s="16" t="s">
        <v>8</v>
      </c>
      <c r="AV3" s="16" t="s">
        <v>9</v>
      </c>
      <c r="AW3" s="16" t="s">
        <v>7</v>
      </c>
      <c r="AX3" s="16" t="s">
        <v>8</v>
      </c>
      <c r="AY3" s="16" t="s">
        <v>9</v>
      </c>
      <c r="AZ3" s="16" t="s">
        <v>6</v>
      </c>
      <c r="BA3" s="16" t="s">
        <v>8</v>
      </c>
      <c r="BB3" s="16" t="s">
        <v>9</v>
      </c>
      <c r="BC3" s="16" t="s">
        <v>7</v>
      </c>
      <c r="BD3" s="16" t="s">
        <v>7</v>
      </c>
      <c r="BE3" s="16" t="s">
        <v>8</v>
      </c>
      <c r="BF3" s="16" t="s">
        <v>6</v>
      </c>
      <c r="BG3" s="16" t="s">
        <v>6</v>
      </c>
      <c r="BH3" s="16" t="s">
        <v>9</v>
      </c>
      <c r="BI3" s="17" t="s">
        <v>6</v>
      </c>
      <c r="BJ3" s="18" t="s">
        <v>8</v>
      </c>
      <c r="BK3" s="16" t="s">
        <v>9</v>
      </c>
      <c r="BL3" s="16" t="s">
        <v>7</v>
      </c>
      <c r="BM3" s="16" t="s">
        <v>9</v>
      </c>
      <c r="BN3" s="16" t="s">
        <v>6</v>
      </c>
      <c r="BO3" s="16" t="s">
        <v>9</v>
      </c>
      <c r="BP3" s="16" t="s">
        <v>8</v>
      </c>
      <c r="BQ3" s="16" t="s">
        <v>7</v>
      </c>
      <c r="BR3" s="16" t="s">
        <v>8</v>
      </c>
      <c r="BS3" s="16" t="s">
        <v>7</v>
      </c>
      <c r="BT3" s="16" t="s">
        <v>9</v>
      </c>
      <c r="BU3" s="16" t="s">
        <v>6</v>
      </c>
      <c r="BV3" s="16" t="s">
        <v>7</v>
      </c>
      <c r="BW3" s="16" t="s">
        <v>8</v>
      </c>
      <c r="BX3" s="16" t="s">
        <v>9</v>
      </c>
      <c r="BY3" s="16" t="s">
        <v>6</v>
      </c>
      <c r="BZ3" s="16" t="s">
        <v>8</v>
      </c>
      <c r="CA3" s="16" t="s">
        <v>9</v>
      </c>
      <c r="CB3" s="16" t="s">
        <v>6</v>
      </c>
      <c r="CC3" s="19" t="s">
        <v>6</v>
      </c>
      <c r="CD3" s="15" t="s">
        <v>9</v>
      </c>
      <c r="CE3" s="16" t="s">
        <v>6</v>
      </c>
      <c r="CF3" s="16" t="s">
        <v>6</v>
      </c>
      <c r="CG3" s="16" t="s">
        <v>7</v>
      </c>
      <c r="CH3" s="16" t="s">
        <v>8</v>
      </c>
      <c r="CI3" s="16" t="s">
        <v>9</v>
      </c>
      <c r="CJ3" s="16" t="s">
        <v>6</v>
      </c>
      <c r="CK3" s="16" t="s">
        <v>7</v>
      </c>
      <c r="CL3" s="16" t="s">
        <v>8</v>
      </c>
      <c r="CM3" s="16" t="s">
        <v>9</v>
      </c>
      <c r="CN3" s="16" t="s">
        <v>7</v>
      </c>
      <c r="CO3" s="16" t="s">
        <v>9</v>
      </c>
      <c r="CP3" s="16" t="s">
        <v>6</v>
      </c>
      <c r="CQ3" s="16" t="s">
        <v>7</v>
      </c>
      <c r="CR3" s="16" t="s">
        <v>8</v>
      </c>
      <c r="CS3" s="16" t="s">
        <v>6</v>
      </c>
      <c r="CT3" s="16" t="s">
        <v>7</v>
      </c>
      <c r="CU3" s="16" t="s">
        <v>8</v>
      </c>
      <c r="CV3" s="16" t="s">
        <v>6</v>
      </c>
      <c r="CW3" s="17" t="s">
        <v>9</v>
      </c>
      <c r="CX3" s="18" t="s">
        <v>7</v>
      </c>
      <c r="CY3" s="16" t="s">
        <v>8</v>
      </c>
      <c r="CZ3" s="16" t="s">
        <v>9</v>
      </c>
      <c r="DA3" s="16" t="s">
        <v>6</v>
      </c>
      <c r="DB3" s="16" t="s">
        <v>7</v>
      </c>
      <c r="DC3" s="16" t="s">
        <v>9</v>
      </c>
      <c r="DD3" s="16" t="s">
        <v>9</v>
      </c>
      <c r="DE3" s="16" t="s">
        <v>6</v>
      </c>
      <c r="DF3" s="16" t="s">
        <v>9</v>
      </c>
      <c r="DG3" s="16" t="s">
        <v>7</v>
      </c>
      <c r="DH3" s="16" t="s">
        <v>8</v>
      </c>
      <c r="DI3" s="16" t="s">
        <v>6</v>
      </c>
      <c r="DJ3" s="16" t="s">
        <v>8</v>
      </c>
      <c r="DK3" s="16" t="s">
        <v>7</v>
      </c>
      <c r="DL3" s="16" t="s">
        <v>8</v>
      </c>
      <c r="DM3" s="16" t="s">
        <v>6</v>
      </c>
      <c r="DN3" s="16" t="s">
        <v>9</v>
      </c>
      <c r="DO3" s="16" t="s">
        <v>8</v>
      </c>
      <c r="DP3" s="16" t="s">
        <v>8</v>
      </c>
      <c r="DQ3" s="17" t="s">
        <v>6</v>
      </c>
    </row>
    <row r="4" spans="1:121" s="13" customFormat="1" x14ac:dyDescent="0.25">
      <c r="A4" s="12" t="s">
        <v>6</v>
      </c>
      <c r="B4" s="31" t="s">
        <v>7</v>
      </c>
      <c r="C4" s="32" t="s">
        <v>6</v>
      </c>
      <c r="D4" s="32" t="s">
        <v>8</v>
      </c>
      <c r="E4" s="32" t="s">
        <v>8</v>
      </c>
      <c r="F4" s="32" t="s">
        <v>9</v>
      </c>
      <c r="G4" s="32" t="s">
        <v>9</v>
      </c>
      <c r="H4" s="32" t="s">
        <v>8</v>
      </c>
      <c r="I4" s="32" t="s">
        <v>7</v>
      </c>
      <c r="J4" s="32" t="s">
        <v>6</v>
      </c>
      <c r="K4" s="32" t="s">
        <v>7</v>
      </c>
      <c r="L4" s="32" t="s">
        <v>8</v>
      </c>
      <c r="M4" s="32" t="s">
        <v>9</v>
      </c>
      <c r="N4" s="32" t="s">
        <v>9</v>
      </c>
      <c r="O4" s="32" t="s">
        <v>6</v>
      </c>
      <c r="P4" s="32" t="s">
        <v>6</v>
      </c>
      <c r="Q4" s="32" t="s">
        <v>8</v>
      </c>
      <c r="R4" s="32" t="s">
        <v>7</v>
      </c>
      <c r="S4" s="32" t="s">
        <v>8</v>
      </c>
      <c r="T4" s="32" t="s">
        <v>9</v>
      </c>
      <c r="U4" s="33" t="s">
        <v>6</v>
      </c>
      <c r="V4" s="34" t="s">
        <v>8</v>
      </c>
      <c r="W4" s="32" t="s">
        <v>7</v>
      </c>
      <c r="X4" s="32" t="s">
        <v>7</v>
      </c>
      <c r="Y4" s="32" t="s">
        <v>9</v>
      </c>
      <c r="Z4" s="32" t="s">
        <v>7</v>
      </c>
      <c r="AA4" s="32" t="s">
        <v>9</v>
      </c>
      <c r="AB4" s="32" t="s">
        <v>9</v>
      </c>
      <c r="AC4" s="32" t="s">
        <v>7</v>
      </c>
      <c r="AD4" s="32" t="s">
        <v>9</v>
      </c>
      <c r="AE4" s="32" t="s">
        <v>6</v>
      </c>
      <c r="AF4" s="32" t="s">
        <v>8</v>
      </c>
      <c r="AG4" s="32" t="s">
        <v>8</v>
      </c>
      <c r="AH4" s="32" t="s">
        <v>9</v>
      </c>
      <c r="AI4" s="32" t="s">
        <v>8</v>
      </c>
      <c r="AJ4" s="32" t="s">
        <v>6</v>
      </c>
      <c r="AK4" s="32" t="s">
        <v>6</v>
      </c>
      <c r="AL4" s="32" t="s">
        <v>6</v>
      </c>
      <c r="AM4" s="32" t="s">
        <v>8</v>
      </c>
      <c r="AN4" s="32" t="s">
        <v>6</v>
      </c>
      <c r="AO4" s="35" t="s">
        <v>8</v>
      </c>
      <c r="AP4" s="31" t="s">
        <v>7</v>
      </c>
      <c r="AQ4" s="32" t="s">
        <v>6</v>
      </c>
      <c r="AR4" s="32" t="s">
        <v>7</v>
      </c>
      <c r="AS4" s="32" t="s">
        <v>8</v>
      </c>
      <c r="AT4" s="32" t="s">
        <v>9</v>
      </c>
      <c r="AU4" s="32" t="s">
        <v>8</v>
      </c>
      <c r="AV4" s="32" t="s">
        <v>7</v>
      </c>
      <c r="AW4" s="32" t="s">
        <v>9</v>
      </c>
      <c r="AX4" s="32" t="s">
        <v>8</v>
      </c>
      <c r="AY4" s="32" t="s">
        <v>9</v>
      </c>
      <c r="AZ4" s="32" t="s">
        <v>8</v>
      </c>
      <c r="BA4" s="32" t="s">
        <v>9</v>
      </c>
      <c r="BB4" s="32" t="s">
        <v>6</v>
      </c>
      <c r="BC4" s="32" t="s">
        <v>6</v>
      </c>
      <c r="BD4" s="32" t="s">
        <v>6</v>
      </c>
      <c r="BE4" s="32" t="s">
        <v>7</v>
      </c>
      <c r="BF4" s="32" t="s">
        <v>6</v>
      </c>
      <c r="BG4" s="32" t="s">
        <v>7</v>
      </c>
      <c r="BH4" s="32" t="s">
        <v>8</v>
      </c>
      <c r="BI4" s="33" t="s">
        <v>9</v>
      </c>
      <c r="BJ4" s="34" t="s">
        <v>9</v>
      </c>
      <c r="BK4" s="32" t="s">
        <v>7</v>
      </c>
      <c r="BL4" s="32" t="s">
        <v>8</v>
      </c>
      <c r="BM4" s="32" t="s">
        <v>6</v>
      </c>
      <c r="BN4" s="32" t="s">
        <v>7</v>
      </c>
      <c r="BO4" s="32" t="s">
        <v>6</v>
      </c>
      <c r="BP4" s="32" t="s">
        <v>6</v>
      </c>
      <c r="BQ4" s="32" t="s">
        <v>9</v>
      </c>
      <c r="BR4" s="32" t="s">
        <v>9</v>
      </c>
      <c r="BS4" s="32" t="s">
        <v>9</v>
      </c>
      <c r="BT4" s="32" t="s">
        <v>8</v>
      </c>
      <c r="BU4" s="32" t="s">
        <v>9</v>
      </c>
      <c r="BV4" s="32" t="s">
        <v>8</v>
      </c>
      <c r="BW4" s="32" t="s">
        <v>8</v>
      </c>
      <c r="BX4" s="32" t="s">
        <v>7</v>
      </c>
      <c r="BY4" s="32" t="s">
        <v>8</v>
      </c>
      <c r="BZ4" s="32" t="s">
        <v>7</v>
      </c>
      <c r="CA4" s="32" t="s">
        <v>6</v>
      </c>
      <c r="CB4" s="32" t="s">
        <v>9</v>
      </c>
      <c r="CC4" s="35" t="s">
        <v>6</v>
      </c>
      <c r="CD4" s="31" t="s">
        <v>9</v>
      </c>
      <c r="CE4" s="32" t="s">
        <v>7</v>
      </c>
      <c r="CF4" s="32" t="s">
        <v>9</v>
      </c>
      <c r="CG4" s="32" t="s">
        <v>6</v>
      </c>
      <c r="CH4" s="32" t="s">
        <v>7</v>
      </c>
      <c r="CI4" s="32" t="s">
        <v>8</v>
      </c>
      <c r="CJ4" s="32" t="s">
        <v>7</v>
      </c>
      <c r="CK4" s="32" t="s">
        <v>8</v>
      </c>
      <c r="CL4" s="32" t="s">
        <v>9</v>
      </c>
      <c r="CM4" s="32" t="s">
        <v>9</v>
      </c>
      <c r="CN4" s="32" t="s">
        <v>6</v>
      </c>
      <c r="CO4" s="32" t="s">
        <v>6</v>
      </c>
      <c r="CP4" s="32" t="s">
        <v>8</v>
      </c>
      <c r="CQ4" s="32" t="s">
        <v>6</v>
      </c>
      <c r="CR4" s="32" t="s">
        <v>9</v>
      </c>
      <c r="CS4" s="32" t="s">
        <v>6</v>
      </c>
      <c r="CT4" s="32" t="s">
        <v>7</v>
      </c>
      <c r="CU4" s="32" t="s">
        <v>8</v>
      </c>
      <c r="CV4" s="32" t="s">
        <v>6</v>
      </c>
      <c r="CW4" s="33" t="s">
        <v>7</v>
      </c>
      <c r="CX4" s="34" t="s">
        <v>6</v>
      </c>
      <c r="CY4" s="32" t="s">
        <v>8</v>
      </c>
      <c r="CZ4" s="32" t="s">
        <v>8</v>
      </c>
      <c r="DA4" s="32" t="s">
        <v>9</v>
      </c>
      <c r="DB4" s="32" t="s">
        <v>6</v>
      </c>
      <c r="DC4" s="32" t="s">
        <v>8</v>
      </c>
      <c r="DD4" s="32" t="s">
        <v>7</v>
      </c>
      <c r="DE4" s="32" t="s">
        <v>8</v>
      </c>
      <c r="DF4" s="32" t="s">
        <v>6</v>
      </c>
      <c r="DG4" s="32" t="s">
        <v>8</v>
      </c>
      <c r="DH4" s="32" t="s">
        <v>7</v>
      </c>
      <c r="DI4" s="32" t="s">
        <v>9</v>
      </c>
      <c r="DJ4" s="32" t="s">
        <v>6</v>
      </c>
      <c r="DK4" s="32" t="s">
        <v>9</v>
      </c>
      <c r="DL4" s="32" t="s">
        <v>9</v>
      </c>
      <c r="DM4" s="32" t="s">
        <v>7</v>
      </c>
      <c r="DN4" s="32" t="s">
        <v>6</v>
      </c>
      <c r="DO4" s="32" t="s">
        <v>7</v>
      </c>
      <c r="DP4" s="32" t="s">
        <v>8</v>
      </c>
      <c r="DQ4" s="33" t="s">
        <v>9</v>
      </c>
    </row>
    <row r="5" spans="1:121" x14ac:dyDescent="0.25">
      <c r="A5" s="5" t="s">
        <v>8</v>
      </c>
      <c r="B5" s="15" t="s">
        <v>7</v>
      </c>
      <c r="C5" s="16" t="s">
        <v>8</v>
      </c>
      <c r="D5" s="16" t="s">
        <v>6</v>
      </c>
      <c r="E5" s="16" t="s">
        <v>7</v>
      </c>
      <c r="F5" s="16" t="s">
        <v>8</v>
      </c>
      <c r="G5" s="16" t="s">
        <v>8</v>
      </c>
      <c r="H5" s="16" t="s">
        <v>9</v>
      </c>
      <c r="I5" s="16" t="s">
        <v>9</v>
      </c>
      <c r="J5" s="16" t="s">
        <v>6</v>
      </c>
      <c r="K5" s="16" t="s">
        <v>6</v>
      </c>
      <c r="L5" s="16" t="s">
        <v>9</v>
      </c>
      <c r="M5" s="16" t="s">
        <v>9</v>
      </c>
      <c r="N5" s="16" t="s">
        <v>6</v>
      </c>
      <c r="O5" s="16" t="s">
        <v>7</v>
      </c>
      <c r="P5" s="16" t="s">
        <v>8</v>
      </c>
      <c r="Q5" s="16" t="s">
        <v>7</v>
      </c>
      <c r="R5" s="16" t="s">
        <v>8</v>
      </c>
      <c r="S5" s="16" t="s">
        <v>9</v>
      </c>
      <c r="T5" s="16" t="s">
        <v>6</v>
      </c>
      <c r="U5" s="17" t="s">
        <v>8</v>
      </c>
      <c r="V5" s="18" t="s">
        <v>9</v>
      </c>
      <c r="W5" s="16" t="s">
        <v>6</v>
      </c>
      <c r="X5" s="16" t="s">
        <v>8</v>
      </c>
      <c r="Y5" s="16" t="s">
        <v>8</v>
      </c>
      <c r="Z5" s="16" t="s">
        <v>6</v>
      </c>
      <c r="AA5" s="16" t="s">
        <v>8</v>
      </c>
      <c r="AB5" s="16" t="s">
        <v>6</v>
      </c>
      <c r="AC5" s="16" t="s">
        <v>6</v>
      </c>
      <c r="AD5" s="16" t="s">
        <v>9</v>
      </c>
      <c r="AE5" s="16" t="s">
        <v>7</v>
      </c>
      <c r="AF5" s="16" t="s">
        <v>9</v>
      </c>
      <c r="AG5" s="16" t="s">
        <v>7</v>
      </c>
      <c r="AH5" s="16" t="s">
        <v>9</v>
      </c>
      <c r="AI5" s="16" t="s">
        <v>7</v>
      </c>
      <c r="AJ5" s="16" t="s">
        <v>7</v>
      </c>
      <c r="AK5" s="16" t="s">
        <v>8</v>
      </c>
      <c r="AL5" s="16" t="s">
        <v>8</v>
      </c>
      <c r="AM5" s="16" t="s">
        <v>9</v>
      </c>
      <c r="AN5" s="16" t="s">
        <v>8</v>
      </c>
      <c r="AO5" s="19" t="s">
        <v>6</v>
      </c>
      <c r="AP5" s="15" t="s">
        <v>6</v>
      </c>
      <c r="AQ5" s="16" t="s">
        <v>7</v>
      </c>
      <c r="AR5" s="16" t="s">
        <v>9</v>
      </c>
      <c r="AS5" s="16" t="s">
        <v>8</v>
      </c>
      <c r="AT5" s="16" t="s">
        <v>7</v>
      </c>
      <c r="AU5" s="16" t="s">
        <v>7</v>
      </c>
      <c r="AV5" s="16" t="s">
        <v>9</v>
      </c>
      <c r="AW5" s="16" t="s">
        <v>8</v>
      </c>
      <c r="AX5" s="16" t="s">
        <v>8</v>
      </c>
      <c r="AY5" s="16" t="s">
        <v>8</v>
      </c>
      <c r="AZ5" s="16" t="s">
        <v>9</v>
      </c>
      <c r="BA5" s="16" t="s">
        <v>6</v>
      </c>
      <c r="BB5" s="16" t="s">
        <v>9</v>
      </c>
      <c r="BC5" s="16" t="s">
        <v>7</v>
      </c>
      <c r="BD5" s="16" t="s">
        <v>6</v>
      </c>
      <c r="BE5" s="16" t="s">
        <v>9</v>
      </c>
      <c r="BF5" s="16" t="s">
        <v>6</v>
      </c>
      <c r="BG5" s="16" t="s">
        <v>6</v>
      </c>
      <c r="BH5" s="16" t="s">
        <v>7</v>
      </c>
      <c r="BI5" s="17" t="s">
        <v>8</v>
      </c>
      <c r="BJ5" s="18" t="s">
        <v>9</v>
      </c>
      <c r="BK5" s="16" t="s">
        <v>6</v>
      </c>
      <c r="BL5" s="16" t="s">
        <v>8</v>
      </c>
      <c r="BM5" s="16" t="s">
        <v>7</v>
      </c>
      <c r="BN5" s="16" t="s">
        <v>6</v>
      </c>
      <c r="BO5" s="16" t="s">
        <v>9</v>
      </c>
      <c r="BP5" s="16" t="s">
        <v>8</v>
      </c>
      <c r="BQ5" s="16" t="s">
        <v>9</v>
      </c>
      <c r="BR5" s="16" t="s">
        <v>8</v>
      </c>
      <c r="BS5" s="16" t="s">
        <v>7</v>
      </c>
      <c r="BT5" s="16" t="s">
        <v>9</v>
      </c>
      <c r="BU5" s="16" t="s">
        <v>8</v>
      </c>
      <c r="BV5" s="16" t="s">
        <v>9</v>
      </c>
      <c r="BW5" s="16" t="s">
        <v>6</v>
      </c>
      <c r="BX5" s="16" t="s">
        <v>9</v>
      </c>
      <c r="BY5" s="16" t="s">
        <v>7</v>
      </c>
      <c r="BZ5" s="16" t="s">
        <v>6</v>
      </c>
      <c r="CA5" s="16" t="s">
        <v>7</v>
      </c>
      <c r="CB5" s="16" t="s">
        <v>6</v>
      </c>
      <c r="CC5" s="19" t="s">
        <v>8</v>
      </c>
      <c r="CD5" s="15" t="s">
        <v>9</v>
      </c>
      <c r="CE5" s="16" t="s">
        <v>7</v>
      </c>
      <c r="CF5" s="16" t="s">
        <v>9</v>
      </c>
      <c r="CG5" s="16" t="s">
        <v>6</v>
      </c>
      <c r="CH5" s="16" t="s">
        <v>7</v>
      </c>
      <c r="CI5" s="16" t="s">
        <v>8</v>
      </c>
      <c r="CJ5" s="16" t="s">
        <v>9</v>
      </c>
      <c r="CK5" s="16" t="s">
        <v>6</v>
      </c>
      <c r="CL5" s="16" t="s">
        <v>6</v>
      </c>
      <c r="CM5" s="16" t="s">
        <v>9</v>
      </c>
      <c r="CN5" s="16" t="s">
        <v>7</v>
      </c>
      <c r="CO5" s="16" t="s">
        <v>8</v>
      </c>
      <c r="CP5" s="16" t="s">
        <v>6</v>
      </c>
      <c r="CQ5" s="16" t="s">
        <v>7</v>
      </c>
      <c r="CR5" s="16" t="s">
        <v>6</v>
      </c>
      <c r="CS5" s="16" t="s">
        <v>7</v>
      </c>
      <c r="CT5" s="16" t="s">
        <v>8</v>
      </c>
      <c r="CU5" s="16" t="s">
        <v>8</v>
      </c>
      <c r="CV5" s="16" t="s">
        <v>6</v>
      </c>
      <c r="CW5" s="17" t="s">
        <v>9</v>
      </c>
      <c r="CX5" s="18" t="s">
        <v>7</v>
      </c>
      <c r="CY5" s="16" t="s">
        <v>9</v>
      </c>
      <c r="CZ5" s="16" t="s">
        <v>6</v>
      </c>
      <c r="DA5" s="16" t="s">
        <v>9</v>
      </c>
      <c r="DB5" s="16" t="s">
        <v>9</v>
      </c>
      <c r="DC5" s="16" t="s">
        <v>7</v>
      </c>
      <c r="DD5" s="16" t="s">
        <v>6</v>
      </c>
      <c r="DE5" s="16" t="s">
        <v>7</v>
      </c>
      <c r="DF5" s="16" t="s">
        <v>8</v>
      </c>
      <c r="DG5" s="16" t="s">
        <v>9</v>
      </c>
      <c r="DH5" s="16" t="s">
        <v>6</v>
      </c>
      <c r="DI5" s="16" t="s">
        <v>8</v>
      </c>
      <c r="DJ5" s="16" t="s">
        <v>8</v>
      </c>
      <c r="DK5" s="16" t="s">
        <v>9</v>
      </c>
      <c r="DL5" s="16" t="s">
        <v>6</v>
      </c>
      <c r="DM5" s="16" t="s">
        <v>8</v>
      </c>
      <c r="DN5" s="16" t="s">
        <v>7</v>
      </c>
      <c r="DO5" s="16" t="s">
        <v>8</v>
      </c>
      <c r="DP5" s="16" t="s">
        <v>6</v>
      </c>
      <c r="DQ5" s="17" t="s">
        <v>8</v>
      </c>
    </row>
    <row r="6" spans="1:121" s="13" customFormat="1" ht="15.75" thickBot="1" x14ac:dyDescent="0.3">
      <c r="A6" s="14" t="s">
        <v>9</v>
      </c>
      <c r="B6" s="20" t="s">
        <v>8</v>
      </c>
      <c r="C6" s="21" t="s">
        <v>9</v>
      </c>
      <c r="D6" s="21" t="s">
        <v>9</v>
      </c>
      <c r="E6" s="21" t="s">
        <v>6</v>
      </c>
      <c r="F6" s="21" t="s">
        <v>8</v>
      </c>
      <c r="G6" s="21" t="s">
        <v>7</v>
      </c>
      <c r="H6" s="21" t="s">
        <v>7</v>
      </c>
      <c r="I6" s="21" t="s">
        <v>8</v>
      </c>
      <c r="J6" s="21" t="s">
        <v>9</v>
      </c>
      <c r="K6" s="21" t="s">
        <v>9</v>
      </c>
      <c r="L6" s="21" t="s">
        <v>7</v>
      </c>
      <c r="M6" s="21" t="s">
        <v>8</v>
      </c>
      <c r="N6" s="21" t="s">
        <v>6</v>
      </c>
      <c r="O6" s="21" t="s">
        <v>6</v>
      </c>
      <c r="P6" s="21" t="s">
        <v>6</v>
      </c>
      <c r="Q6" s="21" t="s">
        <v>9</v>
      </c>
      <c r="R6" s="21" t="s">
        <v>6</v>
      </c>
      <c r="S6" s="21" t="s">
        <v>8</v>
      </c>
      <c r="T6" s="21" t="s">
        <v>8</v>
      </c>
      <c r="U6" s="22" t="s">
        <v>7</v>
      </c>
      <c r="V6" s="23" t="s">
        <v>8</v>
      </c>
      <c r="W6" s="21" t="s">
        <v>8</v>
      </c>
      <c r="X6" s="21" t="s">
        <v>6</v>
      </c>
      <c r="Y6" s="21" t="s">
        <v>8</v>
      </c>
      <c r="Z6" s="21" t="s">
        <v>6</v>
      </c>
      <c r="AA6" s="21" t="s">
        <v>6</v>
      </c>
      <c r="AB6" s="21" t="s">
        <v>9</v>
      </c>
      <c r="AC6" s="21" t="s">
        <v>7</v>
      </c>
      <c r="AD6" s="21" t="s">
        <v>9</v>
      </c>
      <c r="AE6" s="21" t="s">
        <v>6</v>
      </c>
      <c r="AF6" s="21" t="s">
        <v>9</v>
      </c>
      <c r="AG6" s="21" t="s">
        <v>8</v>
      </c>
      <c r="AH6" s="21" t="s">
        <v>9</v>
      </c>
      <c r="AI6" s="21" t="s">
        <v>8</v>
      </c>
      <c r="AJ6" s="21" t="s">
        <v>6</v>
      </c>
      <c r="AK6" s="21" t="s">
        <v>7</v>
      </c>
      <c r="AL6" s="21" t="s">
        <v>9</v>
      </c>
      <c r="AM6" s="21" t="s">
        <v>7</v>
      </c>
      <c r="AN6" s="21" t="s">
        <v>7</v>
      </c>
      <c r="AO6" s="24" t="s">
        <v>8</v>
      </c>
      <c r="AP6" s="20" t="s">
        <v>7</v>
      </c>
      <c r="AQ6" s="21" t="s">
        <v>8</v>
      </c>
      <c r="AR6" s="21" t="s">
        <v>9</v>
      </c>
      <c r="AS6" s="21" t="s">
        <v>6</v>
      </c>
      <c r="AT6" s="21" t="s">
        <v>7</v>
      </c>
      <c r="AU6" s="21" t="s">
        <v>7</v>
      </c>
      <c r="AV6" s="21" t="s">
        <v>8</v>
      </c>
      <c r="AW6" s="21" t="s">
        <v>8</v>
      </c>
      <c r="AX6" s="21" t="s">
        <v>9</v>
      </c>
      <c r="AY6" s="21" t="s">
        <v>6</v>
      </c>
      <c r="AZ6" s="21" t="s">
        <v>9</v>
      </c>
      <c r="BA6" s="21" t="s">
        <v>8</v>
      </c>
      <c r="BB6" s="21" t="s">
        <v>9</v>
      </c>
      <c r="BC6" s="21" t="s">
        <v>6</v>
      </c>
      <c r="BD6" s="21" t="s">
        <v>7</v>
      </c>
      <c r="BE6" s="21" t="s">
        <v>9</v>
      </c>
      <c r="BF6" s="21" t="s">
        <v>6</v>
      </c>
      <c r="BG6" s="21" t="s">
        <v>8</v>
      </c>
      <c r="BH6" s="21" t="s">
        <v>7</v>
      </c>
      <c r="BI6" s="22" t="s">
        <v>6</v>
      </c>
      <c r="BJ6" s="23" t="s">
        <v>6</v>
      </c>
      <c r="BK6" s="21" t="s">
        <v>7</v>
      </c>
      <c r="BL6" s="21" t="s">
        <v>6</v>
      </c>
      <c r="BM6" s="21" t="s">
        <v>9</v>
      </c>
      <c r="BN6" s="21" t="s">
        <v>7</v>
      </c>
      <c r="BO6" s="21" t="s">
        <v>8</v>
      </c>
      <c r="BP6" s="21" t="s">
        <v>6</v>
      </c>
      <c r="BQ6" s="21" t="s">
        <v>8</v>
      </c>
      <c r="BR6" s="21" t="s">
        <v>6</v>
      </c>
      <c r="BS6" s="21" t="s">
        <v>7</v>
      </c>
      <c r="BT6" s="21" t="s">
        <v>9</v>
      </c>
      <c r="BU6" s="21" t="s">
        <v>8</v>
      </c>
      <c r="BV6" s="21" t="s">
        <v>9</v>
      </c>
      <c r="BW6" s="21" t="s">
        <v>8</v>
      </c>
      <c r="BX6" s="21" t="s">
        <v>8</v>
      </c>
      <c r="BY6" s="21" t="s">
        <v>9</v>
      </c>
      <c r="BZ6" s="21" t="s">
        <v>6</v>
      </c>
      <c r="CA6" s="21" t="s">
        <v>9</v>
      </c>
      <c r="CB6" s="21" t="s">
        <v>9</v>
      </c>
      <c r="CC6" s="24" t="s">
        <v>7</v>
      </c>
      <c r="CD6" s="20" t="s">
        <v>8</v>
      </c>
      <c r="CE6" s="21" t="s">
        <v>7</v>
      </c>
      <c r="CF6" s="21" t="s">
        <v>6</v>
      </c>
      <c r="CG6" s="21" t="s">
        <v>6</v>
      </c>
      <c r="CH6" s="21" t="s">
        <v>9</v>
      </c>
      <c r="CI6" s="21" t="s">
        <v>6</v>
      </c>
      <c r="CJ6" s="21" t="s">
        <v>9</v>
      </c>
      <c r="CK6" s="21" t="s">
        <v>8</v>
      </c>
      <c r="CL6" s="21" t="s">
        <v>7</v>
      </c>
      <c r="CM6" s="21" t="s">
        <v>9</v>
      </c>
      <c r="CN6" s="21" t="s">
        <v>9</v>
      </c>
      <c r="CO6" s="21" t="s">
        <v>7</v>
      </c>
      <c r="CP6" s="21" t="s">
        <v>8</v>
      </c>
      <c r="CQ6" s="21" t="s">
        <v>6</v>
      </c>
      <c r="CR6" s="21" t="s">
        <v>9</v>
      </c>
      <c r="CS6" s="21" t="s">
        <v>8</v>
      </c>
      <c r="CT6" s="21" t="s">
        <v>6</v>
      </c>
      <c r="CU6" s="21" t="s">
        <v>7</v>
      </c>
      <c r="CV6" s="21" t="s">
        <v>6</v>
      </c>
      <c r="CW6" s="22" t="s">
        <v>7</v>
      </c>
      <c r="CX6" s="23" t="s">
        <v>8</v>
      </c>
      <c r="CY6" s="21" t="s">
        <v>6</v>
      </c>
      <c r="CZ6" s="21" t="s">
        <v>8</v>
      </c>
      <c r="DA6" s="21" t="s">
        <v>7</v>
      </c>
      <c r="DB6" s="21" t="s">
        <v>8</v>
      </c>
      <c r="DC6" s="21" t="s">
        <v>6</v>
      </c>
      <c r="DD6" s="21" t="s">
        <v>9</v>
      </c>
      <c r="DE6" s="21" t="s">
        <v>8</v>
      </c>
      <c r="DF6" s="21" t="s">
        <v>8</v>
      </c>
      <c r="DG6" s="21" t="s">
        <v>6</v>
      </c>
      <c r="DH6" s="21" t="s">
        <v>9</v>
      </c>
      <c r="DI6" s="21" t="s">
        <v>8</v>
      </c>
      <c r="DJ6" s="21" t="s">
        <v>7</v>
      </c>
      <c r="DK6" s="21" t="s">
        <v>6</v>
      </c>
      <c r="DL6" s="21" t="s">
        <v>7</v>
      </c>
      <c r="DM6" s="21" t="s">
        <v>9</v>
      </c>
      <c r="DN6" s="21" t="s">
        <v>9</v>
      </c>
      <c r="DO6" s="21" t="s">
        <v>6</v>
      </c>
      <c r="DP6" s="21" t="s">
        <v>9</v>
      </c>
      <c r="DQ6" s="22" t="s">
        <v>7</v>
      </c>
    </row>
    <row r="8" spans="1:121" ht="15.75" thickBot="1" x14ac:dyDescent="0.3">
      <c r="A8" s="11" t="s">
        <v>22</v>
      </c>
    </row>
    <row r="9" spans="1:121" s="2" customFormat="1" ht="21" customHeight="1" x14ac:dyDescent="0.25">
      <c r="A9" s="6" t="s">
        <v>21</v>
      </c>
      <c r="B9" s="98" t="s">
        <v>2</v>
      </c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7"/>
      <c r="V9" s="95" t="s">
        <v>3</v>
      </c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101"/>
      <c r="AP9" s="98" t="s">
        <v>10</v>
      </c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96"/>
      <c r="BG9" s="96"/>
      <c r="BH9" s="96"/>
      <c r="BI9" s="97"/>
      <c r="BJ9" s="95" t="s">
        <v>18</v>
      </c>
      <c r="BK9" s="96"/>
      <c r="BL9" s="96"/>
      <c r="BM9" s="96"/>
      <c r="BN9" s="96"/>
      <c r="BO9" s="96"/>
      <c r="BP9" s="96"/>
      <c r="BQ9" s="96"/>
      <c r="BR9" s="96"/>
      <c r="BS9" s="96"/>
      <c r="BT9" s="96"/>
      <c r="BU9" s="96"/>
      <c r="BV9" s="96"/>
      <c r="BW9" s="96"/>
      <c r="BX9" s="96"/>
      <c r="BY9" s="96"/>
      <c r="BZ9" s="96"/>
      <c r="CA9" s="96"/>
      <c r="CB9" s="96"/>
      <c r="CC9" s="101"/>
      <c r="CD9" s="95" t="s">
        <v>20</v>
      </c>
      <c r="CE9" s="96"/>
      <c r="CF9" s="96"/>
      <c r="CG9" s="96"/>
      <c r="CH9" s="96"/>
      <c r="CI9" s="96"/>
      <c r="CJ9" s="96"/>
      <c r="CK9" s="96"/>
      <c r="CL9" s="96"/>
      <c r="CM9" s="96"/>
      <c r="CN9" s="96"/>
      <c r="CO9" s="96"/>
      <c r="CP9" s="96"/>
      <c r="CQ9" s="96"/>
      <c r="CR9" s="96"/>
      <c r="CS9" s="96"/>
      <c r="CT9" s="96"/>
      <c r="CU9" s="96"/>
      <c r="CV9" s="96"/>
      <c r="CW9" s="97"/>
      <c r="CX9" s="98" t="s">
        <v>19</v>
      </c>
      <c r="CY9" s="96"/>
      <c r="CZ9" s="96"/>
      <c r="DA9" s="96"/>
      <c r="DB9" s="96"/>
      <c r="DC9" s="96"/>
      <c r="DD9" s="96"/>
      <c r="DE9" s="96"/>
      <c r="DF9" s="96"/>
      <c r="DG9" s="96"/>
      <c r="DH9" s="96"/>
      <c r="DI9" s="96"/>
      <c r="DJ9" s="96"/>
      <c r="DK9" s="96"/>
      <c r="DL9" s="96"/>
      <c r="DM9" s="96"/>
      <c r="DN9" s="96"/>
      <c r="DO9" s="96"/>
      <c r="DP9" s="96"/>
      <c r="DQ9" s="97"/>
    </row>
    <row r="10" spans="1:121" s="7" customFormat="1" ht="16.5" customHeight="1" x14ac:dyDescent="0.25">
      <c r="A10" s="8" t="s">
        <v>7</v>
      </c>
      <c r="B10" s="26">
        <v>1</v>
      </c>
      <c r="C10" s="27">
        <v>2</v>
      </c>
      <c r="D10" s="27">
        <v>3</v>
      </c>
      <c r="E10" s="27">
        <v>4</v>
      </c>
      <c r="F10" s="27">
        <v>5</v>
      </c>
      <c r="G10" s="27">
        <v>6</v>
      </c>
      <c r="H10" s="27">
        <v>7</v>
      </c>
      <c r="I10" s="27">
        <v>8</v>
      </c>
      <c r="J10" s="27">
        <v>9</v>
      </c>
      <c r="K10" s="27">
        <v>10</v>
      </c>
      <c r="L10" s="27">
        <v>11</v>
      </c>
      <c r="M10" s="27">
        <v>12</v>
      </c>
      <c r="N10" s="27">
        <v>13</v>
      </c>
      <c r="O10" s="27">
        <v>14</v>
      </c>
      <c r="P10" s="27">
        <v>15</v>
      </c>
      <c r="Q10" s="27">
        <v>16</v>
      </c>
      <c r="R10" s="27">
        <v>17</v>
      </c>
      <c r="S10" s="27">
        <v>18</v>
      </c>
      <c r="T10" s="27">
        <v>19</v>
      </c>
      <c r="U10" s="28">
        <v>20</v>
      </c>
      <c r="V10" s="29">
        <v>1</v>
      </c>
      <c r="W10" s="27">
        <v>2</v>
      </c>
      <c r="X10" s="27">
        <v>3</v>
      </c>
      <c r="Y10" s="27">
        <v>4</v>
      </c>
      <c r="Z10" s="27">
        <v>5</v>
      </c>
      <c r="AA10" s="27">
        <v>6</v>
      </c>
      <c r="AB10" s="27">
        <v>7</v>
      </c>
      <c r="AC10" s="27">
        <v>8</v>
      </c>
      <c r="AD10" s="27">
        <v>9</v>
      </c>
      <c r="AE10" s="27">
        <v>10</v>
      </c>
      <c r="AF10" s="27">
        <v>11</v>
      </c>
      <c r="AG10" s="27">
        <v>12</v>
      </c>
      <c r="AH10" s="27">
        <v>13</v>
      </c>
      <c r="AI10" s="27">
        <v>14</v>
      </c>
      <c r="AJ10" s="27">
        <v>15</v>
      </c>
      <c r="AK10" s="27">
        <v>16</v>
      </c>
      <c r="AL10" s="27">
        <v>17</v>
      </c>
      <c r="AM10" s="27">
        <v>18</v>
      </c>
      <c r="AN10" s="27">
        <v>19</v>
      </c>
      <c r="AO10" s="30">
        <v>20</v>
      </c>
      <c r="AP10" s="26">
        <v>1</v>
      </c>
      <c r="AQ10" s="27">
        <v>2</v>
      </c>
      <c r="AR10" s="27">
        <v>3</v>
      </c>
      <c r="AS10" s="27">
        <v>4</v>
      </c>
      <c r="AT10" s="27">
        <v>5</v>
      </c>
      <c r="AU10" s="27">
        <v>6</v>
      </c>
      <c r="AV10" s="27">
        <v>7</v>
      </c>
      <c r="AW10" s="27">
        <v>8</v>
      </c>
      <c r="AX10" s="27">
        <v>9</v>
      </c>
      <c r="AY10" s="27">
        <v>10</v>
      </c>
      <c r="AZ10" s="27">
        <v>11</v>
      </c>
      <c r="BA10" s="27">
        <v>12</v>
      </c>
      <c r="BB10" s="27">
        <v>13</v>
      </c>
      <c r="BC10" s="27">
        <v>14</v>
      </c>
      <c r="BD10" s="27">
        <v>15</v>
      </c>
      <c r="BE10" s="27">
        <v>16</v>
      </c>
      <c r="BF10" s="27">
        <v>17</v>
      </c>
      <c r="BG10" s="27">
        <v>18</v>
      </c>
      <c r="BH10" s="27">
        <v>19</v>
      </c>
      <c r="BI10" s="28">
        <v>20</v>
      </c>
      <c r="BJ10" s="29">
        <v>1</v>
      </c>
      <c r="BK10" s="27">
        <v>2</v>
      </c>
      <c r="BL10" s="27">
        <v>3</v>
      </c>
      <c r="BM10" s="27">
        <v>4</v>
      </c>
      <c r="BN10" s="27">
        <v>5</v>
      </c>
      <c r="BO10" s="27">
        <v>6</v>
      </c>
      <c r="BP10" s="27">
        <v>7</v>
      </c>
      <c r="BQ10" s="27">
        <v>8</v>
      </c>
      <c r="BR10" s="27">
        <v>9</v>
      </c>
      <c r="BS10" s="27">
        <v>10</v>
      </c>
      <c r="BT10" s="27">
        <v>11</v>
      </c>
      <c r="BU10" s="27">
        <v>12</v>
      </c>
      <c r="BV10" s="27">
        <v>13</v>
      </c>
      <c r="BW10" s="27">
        <v>14</v>
      </c>
      <c r="BX10" s="27">
        <v>15</v>
      </c>
      <c r="BY10" s="27">
        <v>16</v>
      </c>
      <c r="BZ10" s="27">
        <v>17</v>
      </c>
      <c r="CA10" s="27">
        <v>18</v>
      </c>
      <c r="CB10" s="27">
        <v>19</v>
      </c>
      <c r="CC10" s="30">
        <v>20</v>
      </c>
      <c r="CD10" s="26">
        <v>1</v>
      </c>
      <c r="CE10" s="27">
        <v>2</v>
      </c>
      <c r="CF10" s="27">
        <v>3</v>
      </c>
      <c r="CG10" s="27">
        <v>4</v>
      </c>
      <c r="CH10" s="27">
        <v>5</v>
      </c>
      <c r="CI10" s="27">
        <v>6</v>
      </c>
      <c r="CJ10" s="27">
        <v>7</v>
      </c>
      <c r="CK10" s="27">
        <v>8</v>
      </c>
      <c r="CL10" s="27">
        <v>9</v>
      </c>
      <c r="CM10" s="27">
        <v>10</v>
      </c>
      <c r="CN10" s="27">
        <v>11</v>
      </c>
      <c r="CO10" s="27">
        <v>12</v>
      </c>
      <c r="CP10" s="27">
        <v>13</v>
      </c>
      <c r="CQ10" s="27">
        <v>14</v>
      </c>
      <c r="CR10" s="27">
        <v>15</v>
      </c>
      <c r="CS10" s="27">
        <v>16</v>
      </c>
      <c r="CT10" s="27">
        <v>17</v>
      </c>
      <c r="CU10" s="27">
        <v>18</v>
      </c>
      <c r="CV10" s="27">
        <v>19</v>
      </c>
      <c r="CW10" s="28">
        <v>20</v>
      </c>
      <c r="CX10" s="29">
        <v>1</v>
      </c>
      <c r="CY10" s="27">
        <v>2</v>
      </c>
      <c r="CZ10" s="27">
        <v>3</v>
      </c>
      <c r="DA10" s="27">
        <v>4</v>
      </c>
      <c r="DB10" s="27">
        <v>5</v>
      </c>
      <c r="DC10" s="27">
        <v>6</v>
      </c>
      <c r="DD10" s="27">
        <v>7</v>
      </c>
      <c r="DE10" s="27">
        <v>8</v>
      </c>
      <c r="DF10" s="27">
        <v>9</v>
      </c>
      <c r="DG10" s="27">
        <v>10</v>
      </c>
      <c r="DH10" s="27">
        <v>11</v>
      </c>
      <c r="DI10" s="27">
        <v>12</v>
      </c>
      <c r="DJ10" s="27">
        <v>13</v>
      </c>
      <c r="DK10" s="27">
        <v>14</v>
      </c>
      <c r="DL10" s="27">
        <v>15</v>
      </c>
      <c r="DM10" s="27">
        <v>16</v>
      </c>
      <c r="DN10" s="27">
        <v>17</v>
      </c>
      <c r="DO10" s="27">
        <v>18</v>
      </c>
      <c r="DP10" s="27">
        <v>19</v>
      </c>
      <c r="DQ10" s="28">
        <v>20</v>
      </c>
    </row>
    <row r="11" spans="1:121" x14ac:dyDescent="0.25">
      <c r="A11" s="9" t="s">
        <v>6</v>
      </c>
      <c r="B11" s="41">
        <v>3</v>
      </c>
      <c r="C11" s="42">
        <v>6</v>
      </c>
      <c r="D11" s="42">
        <v>7</v>
      </c>
      <c r="E11" s="42">
        <v>8</v>
      </c>
      <c r="F11" s="42">
        <v>2</v>
      </c>
      <c r="G11" s="42">
        <v>5</v>
      </c>
      <c r="H11" s="42">
        <v>4</v>
      </c>
      <c r="I11" s="42">
        <v>1</v>
      </c>
      <c r="J11" s="42">
        <v>12</v>
      </c>
      <c r="K11" s="42">
        <v>14</v>
      </c>
      <c r="L11" s="42">
        <v>13</v>
      </c>
      <c r="M11" s="42">
        <v>15</v>
      </c>
      <c r="N11" s="42">
        <v>10</v>
      </c>
      <c r="O11" s="42">
        <v>11</v>
      </c>
      <c r="P11" s="42">
        <v>9</v>
      </c>
      <c r="Q11" s="42">
        <v>18</v>
      </c>
      <c r="R11" s="42">
        <v>19</v>
      </c>
      <c r="S11" s="42">
        <v>20</v>
      </c>
      <c r="T11" s="42">
        <v>17</v>
      </c>
      <c r="U11" s="43">
        <v>16</v>
      </c>
      <c r="V11" s="44">
        <v>7</v>
      </c>
      <c r="W11" s="42">
        <v>8</v>
      </c>
      <c r="X11" s="42">
        <v>9</v>
      </c>
      <c r="Y11" s="42">
        <v>10</v>
      </c>
      <c r="Z11" s="42">
        <v>11</v>
      </c>
      <c r="AA11" s="42">
        <v>20</v>
      </c>
      <c r="AB11" s="42">
        <v>19</v>
      </c>
      <c r="AC11" s="42">
        <v>18</v>
      </c>
      <c r="AD11" s="42">
        <v>17</v>
      </c>
      <c r="AE11" s="42">
        <v>16</v>
      </c>
      <c r="AF11" s="42">
        <v>15</v>
      </c>
      <c r="AG11" s="42">
        <v>14</v>
      </c>
      <c r="AH11" s="42">
        <v>13</v>
      </c>
      <c r="AI11" s="42">
        <v>12</v>
      </c>
      <c r="AJ11" s="42">
        <v>1</v>
      </c>
      <c r="AK11" s="42">
        <v>2</v>
      </c>
      <c r="AL11" s="42">
        <v>3</v>
      </c>
      <c r="AM11" s="42">
        <v>4</v>
      </c>
      <c r="AN11" s="42">
        <v>5</v>
      </c>
      <c r="AO11" s="45">
        <v>6</v>
      </c>
      <c r="AP11" s="41">
        <v>4</v>
      </c>
      <c r="AQ11" s="42">
        <v>5</v>
      </c>
      <c r="AR11" s="42">
        <v>3</v>
      </c>
      <c r="AS11" s="42">
        <v>2</v>
      </c>
      <c r="AT11" s="42">
        <v>1</v>
      </c>
      <c r="AU11" s="42">
        <v>9</v>
      </c>
      <c r="AV11" s="42">
        <v>8</v>
      </c>
      <c r="AW11" s="42">
        <v>7</v>
      </c>
      <c r="AX11" s="42">
        <v>6</v>
      </c>
      <c r="AY11" s="42">
        <v>12</v>
      </c>
      <c r="AZ11" s="42">
        <v>13</v>
      </c>
      <c r="BA11" s="42">
        <v>11</v>
      </c>
      <c r="BB11" s="42">
        <v>10</v>
      </c>
      <c r="BC11" s="42">
        <v>16</v>
      </c>
      <c r="BD11" s="42">
        <v>18</v>
      </c>
      <c r="BE11" s="42">
        <v>19</v>
      </c>
      <c r="BF11" s="42">
        <v>17</v>
      </c>
      <c r="BG11" s="42">
        <v>15</v>
      </c>
      <c r="BH11" s="42">
        <v>20</v>
      </c>
      <c r="BI11" s="43">
        <v>14</v>
      </c>
      <c r="BJ11" s="44">
        <v>16</v>
      </c>
      <c r="BK11" s="42">
        <v>8</v>
      </c>
      <c r="BL11" s="42">
        <v>2</v>
      </c>
      <c r="BM11" s="42">
        <v>12</v>
      </c>
      <c r="BN11" s="42">
        <v>6</v>
      </c>
      <c r="BO11" s="42">
        <v>1</v>
      </c>
      <c r="BP11" s="42">
        <v>11</v>
      </c>
      <c r="BQ11" s="42">
        <v>5</v>
      </c>
      <c r="BR11" s="42">
        <v>14</v>
      </c>
      <c r="BS11" s="42">
        <v>17</v>
      </c>
      <c r="BT11" s="42">
        <v>9</v>
      </c>
      <c r="BU11" s="42">
        <v>4</v>
      </c>
      <c r="BV11" s="42">
        <v>15</v>
      </c>
      <c r="BW11" s="42">
        <v>3</v>
      </c>
      <c r="BX11" s="42">
        <v>19</v>
      </c>
      <c r="BY11" s="42">
        <v>7</v>
      </c>
      <c r="BZ11" s="42">
        <v>13</v>
      </c>
      <c r="CA11" s="42">
        <v>10</v>
      </c>
      <c r="CB11" s="42">
        <v>20</v>
      </c>
      <c r="CC11" s="45">
        <v>18</v>
      </c>
      <c r="CD11" s="41">
        <v>10</v>
      </c>
      <c r="CE11" s="42">
        <v>11</v>
      </c>
      <c r="CF11" s="42">
        <v>12</v>
      </c>
      <c r="CG11" s="42">
        <v>7</v>
      </c>
      <c r="CH11" s="42">
        <v>8</v>
      </c>
      <c r="CI11" s="42">
        <v>9</v>
      </c>
      <c r="CJ11" s="42">
        <v>4</v>
      </c>
      <c r="CK11" s="42">
        <v>5</v>
      </c>
      <c r="CL11" s="42">
        <v>6</v>
      </c>
      <c r="CM11" s="42">
        <v>1</v>
      </c>
      <c r="CN11" s="42">
        <v>2</v>
      </c>
      <c r="CO11" s="42">
        <v>3</v>
      </c>
      <c r="CP11" s="42">
        <v>16</v>
      </c>
      <c r="CQ11" s="42">
        <v>17</v>
      </c>
      <c r="CR11" s="42">
        <v>18</v>
      </c>
      <c r="CS11" s="42">
        <v>19</v>
      </c>
      <c r="CT11" s="42">
        <v>20</v>
      </c>
      <c r="CU11" s="42">
        <v>13</v>
      </c>
      <c r="CV11" s="42">
        <v>14</v>
      </c>
      <c r="CW11" s="43">
        <v>15</v>
      </c>
      <c r="CX11" s="44">
        <v>18</v>
      </c>
      <c r="CY11" s="42">
        <v>19</v>
      </c>
      <c r="CZ11" s="42">
        <v>20</v>
      </c>
      <c r="DA11" s="42">
        <v>17</v>
      </c>
      <c r="DB11" s="42">
        <v>16</v>
      </c>
      <c r="DC11" s="42">
        <v>15</v>
      </c>
      <c r="DD11" s="42">
        <v>14</v>
      </c>
      <c r="DE11" s="42">
        <v>13</v>
      </c>
      <c r="DF11" s="42">
        <v>12</v>
      </c>
      <c r="DG11" s="42">
        <v>11</v>
      </c>
      <c r="DH11" s="42">
        <v>10</v>
      </c>
      <c r="DI11" s="42">
        <v>9</v>
      </c>
      <c r="DJ11" s="42">
        <v>8</v>
      </c>
      <c r="DK11" s="42">
        <v>7</v>
      </c>
      <c r="DL11" s="42">
        <v>6</v>
      </c>
      <c r="DM11" s="42">
        <v>5</v>
      </c>
      <c r="DN11" s="42">
        <v>4</v>
      </c>
      <c r="DO11" s="42">
        <v>3</v>
      </c>
      <c r="DP11" s="42">
        <v>2</v>
      </c>
      <c r="DQ11" s="43">
        <v>1</v>
      </c>
    </row>
    <row r="12" spans="1:121" x14ac:dyDescent="0.25">
      <c r="A12" s="9" t="s">
        <v>8</v>
      </c>
      <c r="B12" s="41">
        <v>5</v>
      </c>
      <c r="C12" s="42">
        <v>7</v>
      </c>
      <c r="D12" s="42">
        <v>2</v>
      </c>
      <c r="E12" s="42">
        <v>1</v>
      </c>
      <c r="F12" s="42">
        <v>3</v>
      </c>
      <c r="G12" s="42">
        <v>8</v>
      </c>
      <c r="H12" s="42">
        <v>6</v>
      </c>
      <c r="I12" s="42">
        <v>4</v>
      </c>
      <c r="J12" s="42">
        <v>11</v>
      </c>
      <c r="K12" s="42">
        <v>13</v>
      </c>
      <c r="L12" s="42">
        <v>12</v>
      </c>
      <c r="M12" s="42">
        <v>9</v>
      </c>
      <c r="N12" s="42">
        <v>14</v>
      </c>
      <c r="O12" s="42">
        <v>15</v>
      </c>
      <c r="P12" s="42">
        <v>10</v>
      </c>
      <c r="Q12" s="42">
        <v>20</v>
      </c>
      <c r="R12" s="42">
        <v>18</v>
      </c>
      <c r="S12" s="42">
        <v>19</v>
      </c>
      <c r="T12" s="42">
        <v>16</v>
      </c>
      <c r="U12" s="43">
        <v>17</v>
      </c>
      <c r="V12" s="44">
        <v>9</v>
      </c>
      <c r="W12" s="42">
        <v>10</v>
      </c>
      <c r="X12" s="42">
        <v>1</v>
      </c>
      <c r="Y12" s="42">
        <v>2</v>
      </c>
      <c r="Z12" s="42">
        <v>3</v>
      </c>
      <c r="AA12" s="42">
        <v>4</v>
      </c>
      <c r="AB12" s="42">
        <v>5</v>
      </c>
      <c r="AC12" s="42">
        <v>6</v>
      </c>
      <c r="AD12" s="42">
        <v>7</v>
      </c>
      <c r="AE12" s="42">
        <v>8</v>
      </c>
      <c r="AF12" s="42">
        <v>20</v>
      </c>
      <c r="AG12" s="42">
        <v>19</v>
      </c>
      <c r="AH12" s="42">
        <v>18</v>
      </c>
      <c r="AI12" s="42">
        <v>17</v>
      </c>
      <c r="AJ12" s="42">
        <v>16</v>
      </c>
      <c r="AK12" s="42">
        <v>15</v>
      </c>
      <c r="AL12" s="42">
        <v>14</v>
      </c>
      <c r="AM12" s="42">
        <v>13</v>
      </c>
      <c r="AN12" s="42">
        <v>12</v>
      </c>
      <c r="AO12" s="45">
        <v>11</v>
      </c>
      <c r="AP12" s="41">
        <v>4</v>
      </c>
      <c r="AQ12" s="42">
        <v>3</v>
      </c>
      <c r="AR12" s="42">
        <v>2</v>
      </c>
      <c r="AS12" s="42">
        <v>1</v>
      </c>
      <c r="AT12" s="42">
        <v>5</v>
      </c>
      <c r="AU12" s="42">
        <v>8</v>
      </c>
      <c r="AV12" s="42">
        <v>7</v>
      </c>
      <c r="AW12" s="42">
        <v>6</v>
      </c>
      <c r="AX12" s="42">
        <v>9</v>
      </c>
      <c r="AY12" s="42">
        <v>11</v>
      </c>
      <c r="AZ12" s="42">
        <v>12</v>
      </c>
      <c r="BA12" s="42">
        <v>10</v>
      </c>
      <c r="BB12" s="42">
        <v>13</v>
      </c>
      <c r="BC12" s="42">
        <v>14</v>
      </c>
      <c r="BD12" s="42">
        <v>19</v>
      </c>
      <c r="BE12" s="42">
        <v>20</v>
      </c>
      <c r="BF12" s="42">
        <v>17</v>
      </c>
      <c r="BG12" s="42">
        <v>15</v>
      </c>
      <c r="BH12" s="42">
        <v>16</v>
      </c>
      <c r="BI12" s="43">
        <v>18</v>
      </c>
      <c r="BJ12" s="44">
        <v>12</v>
      </c>
      <c r="BK12" s="42">
        <v>13</v>
      </c>
      <c r="BL12" s="42">
        <v>10</v>
      </c>
      <c r="BM12" s="42">
        <v>6</v>
      </c>
      <c r="BN12" s="42">
        <v>19</v>
      </c>
      <c r="BO12" s="42">
        <v>8</v>
      </c>
      <c r="BP12" s="42">
        <v>20</v>
      </c>
      <c r="BQ12" s="42">
        <v>16</v>
      </c>
      <c r="BR12" s="42">
        <v>3</v>
      </c>
      <c r="BS12" s="42">
        <v>18</v>
      </c>
      <c r="BT12" s="42">
        <v>1</v>
      </c>
      <c r="BU12" s="42">
        <v>17</v>
      </c>
      <c r="BV12" s="42">
        <v>4</v>
      </c>
      <c r="BW12" s="42">
        <v>7</v>
      </c>
      <c r="BX12" s="42">
        <v>11</v>
      </c>
      <c r="BY12" s="42">
        <v>5</v>
      </c>
      <c r="BZ12" s="42">
        <v>9</v>
      </c>
      <c r="CA12" s="42">
        <v>15</v>
      </c>
      <c r="CB12" s="42">
        <v>14</v>
      </c>
      <c r="CC12" s="45">
        <v>2</v>
      </c>
      <c r="CD12" s="41">
        <v>7</v>
      </c>
      <c r="CE12" s="42">
        <v>4</v>
      </c>
      <c r="CF12" s="42">
        <v>8</v>
      </c>
      <c r="CG12" s="42">
        <v>5</v>
      </c>
      <c r="CH12" s="42">
        <v>6</v>
      </c>
      <c r="CI12" s="42">
        <v>10</v>
      </c>
      <c r="CJ12" s="42">
        <v>9</v>
      </c>
      <c r="CK12" s="42">
        <v>11</v>
      </c>
      <c r="CL12" s="42">
        <v>12</v>
      </c>
      <c r="CM12" s="42">
        <v>3</v>
      </c>
      <c r="CN12" s="42">
        <v>2</v>
      </c>
      <c r="CO12" s="42">
        <v>1</v>
      </c>
      <c r="CP12" s="42">
        <v>15</v>
      </c>
      <c r="CQ12" s="42">
        <v>16</v>
      </c>
      <c r="CR12" s="42">
        <v>17</v>
      </c>
      <c r="CS12" s="42">
        <v>13</v>
      </c>
      <c r="CT12" s="42">
        <v>14</v>
      </c>
      <c r="CU12" s="42">
        <v>18</v>
      </c>
      <c r="CV12" s="42">
        <v>19</v>
      </c>
      <c r="CW12" s="43">
        <v>20</v>
      </c>
      <c r="CX12" s="44">
        <v>8</v>
      </c>
      <c r="CY12" s="42">
        <v>9</v>
      </c>
      <c r="CZ12" s="42">
        <v>10</v>
      </c>
      <c r="DA12" s="42">
        <v>7</v>
      </c>
      <c r="DB12" s="42">
        <v>6</v>
      </c>
      <c r="DC12" s="42">
        <v>5</v>
      </c>
      <c r="DD12" s="42">
        <v>4</v>
      </c>
      <c r="DE12" s="42">
        <v>3</v>
      </c>
      <c r="DF12" s="42">
        <v>2</v>
      </c>
      <c r="DG12" s="42">
        <v>1</v>
      </c>
      <c r="DH12" s="42">
        <v>20</v>
      </c>
      <c r="DI12" s="42">
        <v>19</v>
      </c>
      <c r="DJ12" s="42">
        <v>18</v>
      </c>
      <c r="DK12" s="42">
        <v>17</v>
      </c>
      <c r="DL12" s="42">
        <v>16</v>
      </c>
      <c r="DM12" s="42">
        <v>15</v>
      </c>
      <c r="DN12" s="42">
        <v>14</v>
      </c>
      <c r="DO12" s="42">
        <v>13</v>
      </c>
      <c r="DP12" s="42">
        <v>12</v>
      </c>
      <c r="DQ12" s="43">
        <v>11</v>
      </c>
    </row>
    <row r="13" spans="1:121" ht="15.75" thickBot="1" x14ac:dyDescent="0.3">
      <c r="A13" s="10" t="s">
        <v>9</v>
      </c>
      <c r="B13" s="46">
        <v>8</v>
      </c>
      <c r="C13" s="47">
        <v>3</v>
      </c>
      <c r="D13" s="47">
        <v>5</v>
      </c>
      <c r="E13" s="47">
        <v>6</v>
      </c>
      <c r="F13" s="47">
        <v>4</v>
      </c>
      <c r="G13" s="47">
        <v>2</v>
      </c>
      <c r="H13" s="47">
        <v>1</v>
      </c>
      <c r="I13" s="47">
        <v>7</v>
      </c>
      <c r="J13" s="47">
        <v>10</v>
      </c>
      <c r="K13" s="47">
        <v>15</v>
      </c>
      <c r="L13" s="47">
        <v>9</v>
      </c>
      <c r="M13" s="47">
        <v>13</v>
      </c>
      <c r="N13" s="47">
        <v>11</v>
      </c>
      <c r="O13" s="47">
        <v>12</v>
      </c>
      <c r="P13" s="47">
        <v>14</v>
      </c>
      <c r="Q13" s="47">
        <v>18</v>
      </c>
      <c r="R13" s="47">
        <v>16</v>
      </c>
      <c r="S13" s="47">
        <v>17</v>
      </c>
      <c r="T13" s="47">
        <v>20</v>
      </c>
      <c r="U13" s="48">
        <v>19</v>
      </c>
      <c r="V13" s="49">
        <v>7</v>
      </c>
      <c r="W13" s="47">
        <v>8</v>
      </c>
      <c r="X13" s="47">
        <v>9</v>
      </c>
      <c r="Y13" s="47">
        <v>10</v>
      </c>
      <c r="Z13" s="47">
        <v>1</v>
      </c>
      <c r="AA13" s="47">
        <v>2</v>
      </c>
      <c r="AB13" s="47">
        <v>3</v>
      </c>
      <c r="AC13" s="47">
        <v>4</v>
      </c>
      <c r="AD13" s="47">
        <v>15</v>
      </c>
      <c r="AE13" s="47">
        <v>5</v>
      </c>
      <c r="AF13" s="47">
        <v>6</v>
      </c>
      <c r="AG13" s="47">
        <v>14</v>
      </c>
      <c r="AH13" s="47">
        <v>13</v>
      </c>
      <c r="AI13" s="47">
        <v>12</v>
      </c>
      <c r="AJ13" s="47">
        <v>20</v>
      </c>
      <c r="AK13" s="47">
        <v>19</v>
      </c>
      <c r="AL13" s="47">
        <v>18</v>
      </c>
      <c r="AM13" s="47">
        <v>17</v>
      </c>
      <c r="AN13" s="47">
        <v>16</v>
      </c>
      <c r="AO13" s="50">
        <v>11</v>
      </c>
      <c r="AP13" s="46">
        <v>2</v>
      </c>
      <c r="AQ13" s="47">
        <v>3</v>
      </c>
      <c r="AR13" s="47">
        <v>1</v>
      </c>
      <c r="AS13" s="47">
        <v>4</v>
      </c>
      <c r="AT13" s="47">
        <v>5</v>
      </c>
      <c r="AU13" s="47">
        <v>8</v>
      </c>
      <c r="AV13" s="47">
        <v>9</v>
      </c>
      <c r="AW13" s="47">
        <v>6</v>
      </c>
      <c r="AX13" s="47">
        <v>7</v>
      </c>
      <c r="AY13" s="47">
        <v>13</v>
      </c>
      <c r="AZ13" s="47">
        <v>10</v>
      </c>
      <c r="BA13" s="47">
        <v>12</v>
      </c>
      <c r="BB13" s="47">
        <v>11</v>
      </c>
      <c r="BC13" s="47">
        <v>19</v>
      </c>
      <c r="BD13" s="47">
        <v>15</v>
      </c>
      <c r="BE13" s="47">
        <v>18</v>
      </c>
      <c r="BF13" s="47">
        <v>14</v>
      </c>
      <c r="BG13" s="47">
        <v>20</v>
      </c>
      <c r="BH13" s="47">
        <v>16</v>
      </c>
      <c r="BI13" s="48">
        <v>17</v>
      </c>
      <c r="BJ13" s="49">
        <v>8</v>
      </c>
      <c r="BK13" s="47">
        <v>18</v>
      </c>
      <c r="BL13" s="47">
        <v>5</v>
      </c>
      <c r="BM13" s="47">
        <v>19</v>
      </c>
      <c r="BN13" s="47">
        <v>3</v>
      </c>
      <c r="BO13" s="47">
        <v>11</v>
      </c>
      <c r="BP13" s="47">
        <v>15</v>
      </c>
      <c r="BQ13" s="47">
        <v>10</v>
      </c>
      <c r="BR13" s="47">
        <v>6</v>
      </c>
      <c r="BS13" s="47">
        <v>20</v>
      </c>
      <c r="BT13" s="47">
        <v>13</v>
      </c>
      <c r="BU13" s="47">
        <v>9</v>
      </c>
      <c r="BV13" s="47">
        <v>2</v>
      </c>
      <c r="BW13" s="47">
        <v>12</v>
      </c>
      <c r="BX13" s="47">
        <v>4</v>
      </c>
      <c r="BY13" s="47">
        <v>17</v>
      </c>
      <c r="BZ13" s="47">
        <v>14</v>
      </c>
      <c r="CA13" s="47">
        <v>16</v>
      </c>
      <c r="CB13" s="47">
        <v>1</v>
      </c>
      <c r="CC13" s="50">
        <v>7</v>
      </c>
      <c r="CD13" s="46">
        <v>5</v>
      </c>
      <c r="CE13" s="47">
        <v>3</v>
      </c>
      <c r="CF13" s="47">
        <v>4</v>
      </c>
      <c r="CG13" s="47">
        <v>2</v>
      </c>
      <c r="CH13" s="47">
        <v>1</v>
      </c>
      <c r="CI13" s="47">
        <v>7</v>
      </c>
      <c r="CJ13" s="47">
        <v>6</v>
      </c>
      <c r="CK13" s="47">
        <v>9</v>
      </c>
      <c r="CL13" s="47">
        <v>8</v>
      </c>
      <c r="CM13" s="47">
        <v>11</v>
      </c>
      <c r="CN13" s="47">
        <v>12</v>
      </c>
      <c r="CO13" s="47">
        <v>10</v>
      </c>
      <c r="CP13" s="47">
        <v>19</v>
      </c>
      <c r="CQ13" s="47">
        <v>20</v>
      </c>
      <c r="CR13" s="47">
        <v>16</v>
      </c>
      <c r="CS13" s="47">
        <v>17</v>
      </c>
      <c r="CT13" s="47">
        <v>18</v>
      </c>
      <c r="CU13" s="47">
        <v>13</v>
      </c>
      <c r="CV13" s="47">
        <v>14</v>
      </c>
      <c r="CW13" s="48">
        <v>15</v>
      </c>
      <c r="CX13" s="49">
        <v>13</v>
      </c>
      <c r="CY13" s="47">
        <v>12</v>
      </c>
      <c r="CZ13" s="47">
        <v>11</v>
      </c>
      <c r="DA13" s="47">
        <v>14</v>
      </c>
      <c r="DB13" s="47">
        <v>15</v>
      </c>
      <c r="DC13" s="47">
        <v>16</v>
      </c>
      <c r="DD13" s="47">
        <v>17</v>
      </c>
      <c r="DE13" s="47">
        <v>18</v>
      </c>
      <c r="DF13" s="47">
        <v>19</v>
      </c>
      <c r="DG13" s="47">
        <v>20</v>
      </c>
      <c r="DH13" s="47">
        <v>1</v>
      </c>
      <c r="DI13" s="47">
        <v>2</v>
      </c>
      <c r="DJ13" s="47">
        <v>3</v>
      </c>
      <c r="DK13" s="47">
        <v>4</v>
      </c>
      <c r="DL13" s="47">
        <v>5</v>
      </c>
      <c r="DM13" s="47">
        <v>6</v>
      </c>
      <c r="DN13" s="47">
        <v>7</v>
      </c>
      <c r="DO13" s="47">
        <v>8</v>
      </c>
      <c r="DP13" s="47">
        <v>9</v>
      </c>
      <c r="DQ13" s="48">
        <v>10</v>
      </c>
    </row>
  </sheetData>
  <mergeCells count="13">
    <mergeCell ref="CD9:CW9"/>
    <mergeCell ref="CX9:DQ9"/>
    <mergeCell ref="A1:A2"/>
    <mergeCell ref="B9:U9"/>
    <mergeCell ref="V9:AO9"/>
    <mergeCell ref="AP9:BI9"/>
    <mergeCell ref="BJ9:CC9"/>
    <mergeCell ref="B1:U1"/>
    <mergeCell ref="V1:AO1"/>
    <mergeCell ref="AP1:BI1"/>
    <mergeCell ref="BJ1:CC1"/>
    <mergeCell ref="CD1:CW1"/>
    <mergeCell ref="CX1:DQ1"/>
  </mergeCells>
  <phoneticPr fontId="4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0"/>
  <sheetViews>
    <sheetView workbookViewId="0">
      <pane xSplit="5" ySplit="4" topLeftCell="F5" activePane="bottomRight" state="frozen"/>
      <selection pane="topRight" activeCell="F1" sqref="F1"/>
      <selection pane="bottomLeft" activeCell="A5" sqref="A5"/>
      <selection pane="bottomRight" sqref="A1:E1"/>
    </sheetView>
  </sheetViews>
  <sheetFormatPr defaultRowHeight="21" x14ac:dyDescent="0.35"/>
  <cols>
    <col min="1" max="1" width="9.140625" style="66"/>
    <col min="2" max="2" width="18.7109375" style="66" customWidth="1"/>
    <col min="3" max="3" width="13.140625" style="66" bestFit="1" customWidth="1"/>
    <col min="4" max="5" width="15.28515625" style="66" customWidth="1"/>
    <col min="6" max="8" width="16.42578125" style="25" customWidth="1"/>
    <col min="9" max="9" width="20.7109375" style="62" customWidth="1"/>
    <col min="10" max="11" width="11.28515625" style="62" customWidth="1"/>
    <col min="12" max="12" width="20.7109375" style="62" customWidth="1"/>
    <col min="13" max="14" width="11.28515625" style="62" customWidth="1"/>
    <col min="15" max="15" width="20.7109375" style="62" customWidth="1"/>
    <col min="16" max="17" width="11.28515625" style="62" customWidth="1"/>
    <col min="18" max="18" width="22" style="62" customWidth="1"/>
    <col min="19" max="20" width="11.28515625" style="62" customWidth="1"/>
    <col min="21" max="21" width="20.7109375" style="62" customWidth="1"/>
    <col min="22" max="23" width="11.28515625" style="62" customWidth="1"/>
    <col min="24" max="24" width="20.7109375" style="62" customWidth="1"/>
    <col min="25" max="26" width="11.28515625" style="62" customWidth="1"/>
    <col min="27" max="27" width="22.28515625" style="63" customWidth="1"/>
    <col min="28" max="29" width="21.28515625" style="63" customWidth="1"/>
    <col min="30" max="30" width="19.140625" style="64" customWidth="1"/>
  </cols>
  <sheetData>
    <row r="1" spans="1:30" ht="75.75" customHeight="1" x14ac:dyDescent="0.25">
      <c r="A1" s="134" t="s">
        <v>766</v>
      </c>
      <c r="B1" s="134"/>
      <c r="C1" s="134"/>
      <c r="D1" s="134"/>
      <c r="E1" s="135"/>
      <c r="F1" s="136" t="s">
        <v>24</v>
      </c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8"/>
    </row>
    <row r="2" spans="1:30" ht="34.5" customHeight="1" x14ac:dyDescent="0.25">
      <c r="A2" s="117"/>
      <c r="B2" s="117"/>
      <c r="C2" s="117"/>
      <c r="D2" s="117"/>
      <c r="E2" s="117"/>
      <c r="F2" s="118" t="s">
        <v>17</v>
      </c>
      <c r="G2" s="119"/>
      <c r="H2" s="120"/>
      <c r="I2" s="124" t="s">
        <v>2</v>
      </c>
      <c r="J2" s="125"/>
      <c r="K2" s="126"/>
      <c r="L2" s="112" t="s">
        <v>3</v>
      </c>
      <c r="M2" s="113"/>
      <c r="N2" s="114"/>
      <c r="O2" s="124" t="s">
        <v>10</v>
      </c>
      <c r="P2" s="125"/>
      <c r="Q2" s="126"/>
      <c r="R2" s="112" t="s">
        <v>25</v>
      </c>
      <c r="S2" s="113"/>
      <c r="T2" s="114"/>
      <c r="U2" s="124" t="s">
        <v>4</v>
      </c>
      <c r="V2" s="125"/>
      <c r="W2" s="126"/>
      <c r="X2" s="112" t="s">
        <v>23</v>
      </c>
      <c r="Y2" s="113"/>
      <c r="Z2" s="114"/>
      <c r="AA2" s="139" t="s">
        <v>26</v>
      </c>
      <c r="AB2" s="142" t="s">
        <v>753</v>
      </c>
      <c r="AC2" s="145" t="s">
        <v>754</v>
      </c>
      <c r="AD2" s="148" t="s">
        <v>755</v>
      </c>
    </row>
    <row r="3" spans="1:30" ht="21" customHeight="1" x14ac:dyDescent="0.25">
      <c r="A3" s="127" t="s">
        <v>5</v>
      </c>
      <c r="B3" s="127" t="s">
        <v>1</v>
      </c>
      <c r="C3" s="127"/>
      <c r="D3" s="127"/>
      <c r="E3" s="127"/>
      <c r="F3" s="121"/>
      <c r="G3" s="122"/>
      <c r="H3" s="123"/>
      <c r="I3" s="115" t="s">
        <v>27</v>
      </c>
      <c r="J3" s="128" t="s">
        <v>28</v>
      </c>
      <c r="K3" s="129"/>
      <c r="L3" s="130" t="s">
        <v>27</v>
      </c>
      <c r="M3" s="132" t="s">
        <v>28</v>
      </c>
      <c r="N3" s="133"/>
      <c r="O3" s="115" t="s">
        <v>27</v>
      </c>
      <c r="P3" s="128" t="s">
        <v>28</v>
      </c>
      <c r="Q3" s="129"/>
      <c r="R3" s="130" t="s">
        <v>27</v>
      </c>
      <c r="S3" s="132" t="s">
        <v>28</v>
      </c>
      <c r="T3" s="133"/>
      <c r="U3" s="115" t="s">
        <v>27</v>
      </c>
      <c r="V3" s="128" t="s">
        <v>28</v>
      </c>
      <c r="W3" s="129"/>
      <c r="X3" s="130" t="s">
        <v>27</v>
      </c>
      <c r="Y3" s="132" t="s">
        <v>28</v>
      </c>
      <c r="Z3" s="133"/>
      <c r="AA3" s="140"/>
      <c r="AB3" s="143"/>
      <c r="AC3" s="146"/>
      <c r="AD3" s="149"/>
    </row>
    <row r="4" spans="1:30" ht="31.5" x14ac:dyDescent="0.25">
      <c r="A4" s="127"/>
      <c r="B4" s="70" t="s">
        <v>0</v>
      </c>
      <c r="C4" s="70" t="s">
        <v>13</v>
      </c>
      <c r="D4" s="70" t="s">
        <v>11</v>
      </c>
      <c r="E4" s="70" t="s">
        <v>12</v>
      </c>
      <c r="F4" s="65" t="s">
        <v>14</v>
      </c>
      <c r="G4" s="65" t="s">
        <v>15</v>
      </c>
      <c r="H4" s="65" t="s">
        <v>16</v>
      </c>
      <c r="I4" s="116"/>
      <c r="J4" s="51" t="s">
        <v>29</v>
      </c>
      <c r="K4" s="52" t="s">
        <v>30</v>
      </c>
      <c r="L4" s="131"/>
      <c r="M4" s="53" t="s">
        <v>29</v>
      </c>
      <c r="N4" s="53" t="s">
        <v>30</v>
      </c>
      <c r="O4" s="116"/>
      <c r="P4" s="52" t="s">
        <v>29</v>
      </c>
      <c r="Q4" s="52" t="s">
        <v>30</v>
      </c>
      <c r="R4" s="131"/>
      <c r="S4" s="53" t="s">
        <v>29</v>
      </c>
      <c r="T4" s="53" t="s">
        <v>30</v>
      </c>
      <c r="U4" s="116"/>
      <c r="V4" s="52" t="s">
        <v>29</v>
      </c>
      <c r="W4" s="52" t="s">
        <v>30</v>
      </c>
      <c r="X4" s="131"/>
      <c r="Y4" s="53" t="s">
        <v>29</v>
      </c>
      <c r="Z4" s="53" t="s">
        <v>30</v>
      </c>
      <c r="AA4" s="141"/>
      <c r="AB4" s="144"/>
      <c r="AC4" s="147"/>
      <c r="AD4" s="150"/>
    </row>
    <row r="5" spans="1:30" x14ac:dyDescent="0.25">
      <c r="A5" s="67">
        <v>1</v>
      </c>
      <c r="B5" s="68" t="s">
        <v>349</v>
      </c>
      <c r="C5" s="67" t="s">
        <v>54</v>
      </c>
      <c r="D5" s="68" t="s">
        <v>351</v>
      </c>
      <c r="E5" s="68" t="s">
        <v>352</v>
      </c>
      <c r="F5" s="72">
        <v>67.94</v>
      </c>
      <c r="G5" s="72">
        <v>71.010000000000005</v>
      </c>
      <c r="H5" s="72">
        <v>74.92</v>
      </c>
      <c r="I5" s="54"/>
      <c r="J5" s="55">
        <v>55</v>
      </c>
      <c r="K5" s="69"/>
      <c r="L5" s="56"/>
      <c r="M5" s="55">
        <v>30</v>
      </c>
      <c r="N5" s="69"/>
      <c r="O5" s="54"/>
      <c r="P5" s="55">
        <v>30</v>
      </c>
      <c r="Q5" s="69"/>
      <c r="R5" s="56"/>
      <c r="S5" s="55">
        <v>30</v>
      </c>
      <c r="T5" s="69"/>
      <c r="U5" s="54"/>
      <c r="V5" s="55">
        <v>40</v>
      </c>
      <c r="W5" s="69"/>
      <c r="X5" s="56"/>
      <c r="Y5" s="55">
        <v>85</v>
      </c>
      <c r="Z5" s="69"/>
      <c r="AA5" s="57">
        <f t="shared" ref="AA5:AB68" si="0">(((J5*4)+(M5*4)+(P5*4)+(S5*2)+(V5*2)+(Y5*2))/18)/100*700</f>
        <v>299.44444444444446</v>
      </c>
      <c r="AB5" s="58">
        <f t="shared" si="0"/>
        <v>0</v>
      </c>
      <c r="AC5" s="59">
        <f t="shared" ref="AC5:AC52" si="1">IF(AB5=0,AA5,(AA5+AB5)/2)</f>
        <v>299.44444444444446</v>
      </c>
      <c r="AD5" s="60">
        <f t="shared" ref="AD5:AD51" si="2">(F5+G5+H5+AC5)/2</f>
        <v>256.65722222222223</v>
      </c>
    </row>
    <row r="6" spans="1:30" x14ac:dyDescent="0.25">
      <c r="A6" s="67">
        <v>2</v>
      </c>
      <c r="B6" s="68" t="s">
        <v>349</v>
      </c>
      <c r="C6" s="67" t="s">
        <v>54</v>
      </c>
      <c r="D6" s="68" t="s">
        <v>353</v>
      </c>
      <c r="E6" s="68" t="s">
        <v>62</v>
      </c>
      <c r="F6" s="72">
        <v>90.22</v>
      </c>
      <c r="G6" s="72">
        <v>91.68</v>
      </c>
      <c r="H6" s="72">
        <v>95.77</v>
      </c>
      <c r="I6" s="54"/>
      <c r="J6" s="55">
        <v>90</v>
      </c>
      <c r="K6" s="69"/>
      <c r="L6" s="56"/>
      <c r="M6" s="55">
        <v>95</v>
      </c>
      <c r="N6" s="69"/>
      <c r="O6" s="54"/>
      <c r="P6" s="55">
        <v>85</v>
      </c>
      <c r="Q6" s="69"/>
      <c r="R6" s="56"/>
      <c r="S6" s="55">
        <v>100</v>
      </c>
      <c r="T6" s="69"/>
      <c r="U6" s="54"/>
      <c r="V6" s="55">
        <v>85</v>
      </c>
      <c r="W6" s="69"/>
      <c r="X6" s="56"/>
      <c r="Y6" s="55">
        <v>95</v>
      </c>
      <c r="Z6" s="69"/>
      <c r="AA6" s="57">
        <f t="shared" si="0"/>
        <v>637.77777777777771</v>
      </c>
      <c r="AB6" s="58">
        <f t="shared" si="0"/>
        <v>0</v>
      </c>
      <c r="AC6" s="59">
        <f t="shared" si="1"/>
        <v>637.77777777777771</v>
      </c>
      <c r="AD6" s="60">
        <f t="shared" si="2"/>
        <v>457.72388888888884</v>
      </c>
    </row>
    <row r="7" spans="1:30" x14ac:dyDescent="0.25">
      <c r="A7" s="67">
        <v>3</v>
      </c>
      <c r="B7" s="68" t="s">
        <v>349</v>
      </c>
      <c r="C7" s="67" t="s">
        <v>54</v>
      </c>
      <c r="D7" s="68" t="s">
        <v>354</v>
      </c>
      <c r="E7" s="68" t="s">
        <v>352</v>
      </c>
      <c r="F7" s="72">
        <v>85.86</v>
      </c>
      <c r="G7" s="72">
        <v>85.22</v>
      </c>
      <c r="H7" s="72">
        <v>90.82</v>
      </c>
      <c r="I7" s="54"/>
      <c r="J7" s="55">
        <v>80</v>
      </c>
      <c r="K7" s="69"/>
      <c r="L7" s="56"/>
      <c r="M7" s="55">
        <v>85</v>
      </c>
      <c r="N7" s="69"/>
      <c r="O7" s="54"/>
      <c r="P7" s="55">
        <v>85</v>
      </c>
      <c r="Q7" s="69"/>
      <c r="R7" s="56"/>
      <c r="S7" s="55">
        <v>80</v>
      </c>
      <c r="T7" s="69"/>
      <c r="U7" s="54"/>
      <c r="V7" s="55">
        <v>60</v>
      </c>
      <c r="W7" s="69"/>
      <c r="X7" s="56"/>
      <c r="Y7" s="55">
        <v>100</v>
      </c>
      <c r="Z7" s="69"/>
      <c r="AA7" s="57">
        <f t="shared" si="0"/>
        <v>575.55555555555566</v>
      </c>
      <c r="AB7" s="58">
        <f t="shared" si="0"/>
        <v>0</v>
      </c>
      <c r="AC7" s="59">
        <f t="shared" si="1"/>
        <v>575.55555555555566</v>
      </c>
      <c r="AD7" s="60">
        <f t="shared" si="2"/>
        <v>418.72777777777782</v>
      </c>
    </row>
    <row r="8" spans="1:30" x14ac:dyDescent="0.25">
      <c r="A8" s="67">
        <v>4</v>
      </c>
      <c r="B8" s="68" t="s">
        <v>349</v>
      </c>
      <c r="C8" s="67" t="s">
        <v>54</v>
      </c>
      <c r="D8" s="68" t="s">
        <v>355</v>
      </c>
      <c r="E8" s="68" t="s">
        <v>356</v>
      </c>
      <c r="F8" s="72">
        <v>74.12</v>
      </c>
      <c r="G8" s="72">
        <v>76.56</v>
      </c>
      <c r="H8" s="72">
        <v>82.81</v>
      </c>
      <c r="I8" s="54"/>
      <c r="J8" s="55">
        <v>75</v>
      </c>
      <c r="K8" s="69"/>
      <c r="L8" s="56"/>
      <c r="M8" s="55">
        <v>70</v>
      </c>
      <c r="N8" s="69"/>
      <c r="O8" s="54"/>
      <c r="P8" s="55">
        <v>65</v>
      </c>
      <c r="Q8" s="69"/>
      <c r="R8" s="56"/>
      <c r="S8" s="55">
        <v>50</v>
      </c>
      <c r="T8" s="69"/>
      <c r="U8" s="54"/>
      <c r="V8" s="55">
        <v>35</v>
      </c>
      <c r="W8" s="69"/>
      <c r="X8" s="56"/>
      <c r="Y8" s="55">
        <v>95</v>
      </c>
      <c r="Z8" s="69"/>
      <c r="AA8" s="57">
        <f t="shared" si="0"/>
        <v>466.66666666666674</v>
      </c>
      <c r="AB8" s="58">
        <f t="shared" si="0"/>
        <v>0</v>
      </c>
      <c r="AC8" s="59">
        <f t="shared" si="1"/>
        <v>466.66666666666674</v>
      </c>
      <c r="AD8" s="60">
        <f t="shared" si="2"/>
        <v>350.07833333333338</v>
      </c>
    </row>
    <row r="9" spans="1:30" x14ac:dyDescent="0.25">
      <c r="A9" s="67">
        <v>5</v>
      </c>
      <c r="B9" s="68" t="s">
        <v>349</v>
      </c>
      <c r="C9" s="67" t="s">
        <v>54</v>
      </c>
      <c r="D9" s="68" t="s">
        <v>357</v>
      </c>
      <c r="E9" s="68" t="s">
        <v>358</v>
      </c>
      <c r="F9" s="72">
        <v>60.89</v>
      </c>
      <c r="G9" s="72">
        <v>58.83</v>
      </c>
      <c r="H9" s="72">
        <v>69.650000000000006</v>
      </c>
      <c r="I9" s="54"/>
      <c r="J9" s="55">
        <v>40</v>
      </c>
      <c r="K9" s="69"/>
      <c r="L9" s="56"/>
      <c r="M9" s="55">
        <v>30</v>
      </c>
      <c r="N9" s="69"/>
      <c r="O9" s="54"/>
      <c r="P9" s="55">
        <v>45</v>
      </c>
      <c r="Q9" s="69"/>
      <c r="R9" s="56"/>
      <c r="S9" s="55">
        <v>35</v>
      </c>
      <c r="T9" s="69"/>
      <c r="U9" s="54"/>
      <c r="V9" s="55">
        <v>5</v>
      </c>
      <c r="W9" s="69"/>
      <c r="X9" s="56"/>
      <c r="Y9" s="55">
        <v>70</v>
      </c>
      <c r="Z9" s="69"/>
      <c r="AA9" s="57">
        <f t="shared" si="0"/>
        <v>264.44444444444446</v>
      </c>
      <c r="AB9" s="58">
        <f t="shared" si="0"/>
        <v>0</v>
      </c>
      <c r="AC9" s="59">
        <f t="shared" si="1"/>
        <v>264.44444444444446</v>
      </c>
      <c r="AD9" s="60">
        <f t="shared" si="2"/>
        <v>226.90722222222223</v>
      </c>
    </row>
    <row r="10" spans="1:30" x14ac:dyDescent="0.25">
      <c r="A10" s="67">
        <v>6</v>
      </c>
      <c r="B10" s="68" t="s">
        <v>349</v>
      </c>
      <c r="C10" s="67" t="s">
        <v>54</v>
      </c>
      <c r="D10" s="68" t="s">
        <v>359</v>
      </c>
      <c r="E10" s="68" t="s">
        <v>38</v>
      </c>
      <c r="F10" s="72">
        <v>61.57</v>
      </c>
      <c r="G10" s="72">
        <v>61.59</v>
      </c>
      <c r="H10" s="72">
        <v>58.65</v>
      </c>
      <c r="I10" s="54"/>
      <c r="J10" s="55">
        <v>30</v>
      </c>
      <c r="K10" s="69"/>
      <c r="L10" s="56"/>
      <c r="M10" s="55">
        <v>35</v>
      </c>
      <c r="N10" s="69"/>
      <c r="O10" s="54"/>
      <c r="P10" s="55">
        <v>20</v>
      </c>
      <c r="Q10" s="69"/>
      <c r="R10" s="56"/>
      <c r="S10" s="55">
        <v>40</v>
      </c>
      <c r="T10" s="69"/>
      <c r="U10" s="54"/>
      <c r="V10" s="55">
        <v>20</v>
      </c>
      <c r="W10" s="69"/>
      <c r="X10" s="56"/>
      <c r="Y10" s="55">
        <v>30</v>
      </c>
      <c r="Z10" s="69"/>
      <c r="AA10" s="57">
        <f t="shared" si="0"/>
        <v>202.22222222222223</v>
      </c>
      <c r="AB10" s="58">
        <f t="shared" si="0"/>
        <v>0</v>
      </c>
      <c r="AC10" s="59">
        <f t="shared" si="1"/>
        <v>202.22222222222223</v>
      </c>
      <c r="AD10" s="60">
        <f t="shared" si="2"/>
        <v>192.01611111111112</v>
      </c>
    </row>
    <row r="11" spans="1:30" x14ac:dyDescent="0.25">
      <c r="A11" s="67">
        <v>7</v>
      </c>
      <c r="B11" s="68" t="s">
        <v>349</v>
      </c>
      <c r="C11" s="67" t="s">
        <v>54</v>
      </c>
      <c r="D11" s="68" t="s">
        <v>360</v>
      </c>
      <c r="E11" s="68" t="s">
        <v>138</v>
      </c>
      <c r="F11" s="72">
        <v>79.760000000000005</v>
      </c>
      <c r="G11" s="72">
        <v>87.62</v>
      </c>
      <c r="H11" s="72">
        <v>91.62</v>
      </c>
      <c r="I11" s="54"/>
      <c r="J11" s="55">
        <v>95</v>
      </c>
      <c r="K11" s="69"/>
      <c r="L11" s="56"/>
      <c r="M11" s="55">
        <v>85</v>
      </c>
      <c r="N11" s="69"/>
      <c r="O11" s="54"/>
      <c r="P11" s="55">
        <v>90</v>
      </c>
      <c r="Q11" s="69"/>
      <c r="R11" s="56"/>
      <c r="S11" s="55">
        <v>90</v>
      </c>
      <c r="T11" s="69"/>
      <c r="U11" s="54"/>
      <c r="V11" s="55">
        <v>50</v>
      </c>
      <c r="W11" s="69"/>
      <c r="X11" s="56"/>
      <c r="Y11" s="55">
        <v>95</v>
      </c>
      <c r="Z11" s="69"/>
      <c r="AA11" s="57">
        <f t="shared" si="0"/>
        <v>602.77777777777783</v>
      </c>
      <c r="AB11" s="58">
        <f t="shared" si="0"/>
        <v>0</v>
      </c>
      <c r="AC11" s="59">
        <f t="shared" si="1"/>
        <v>602.77777777777783</v>
      </c>
      <c r="AD11" s="60">
        <f t="shared" si="2"/>
        <v>430.88888888888891</v>
      </c>
    </row>
    <row r="12" spans="1:30" x14ac:dyDescent="0.25">
      <c r="A12" s="67">
        <v>8</v>
      </c>
      <c r="B12" s="68" t="s">
        <v>349</v>
      </c>
      <c r="C12" s="67" t="s">
        <v>54</v>
      </c>
      <c r="D12" s="68" t="s">
        <v>361</v>
      </c>
      <c r="E12" s="68" t="s">
        <v>362</v>
      </c>
      <c r="F12" s="72">
        <v>82.23</v>
      </c>
      <c r="G12" s="72">
        <v>81.25</v>
      </c>
      <c r="H12" s="72">
        <v>86.34</v>
      </c>
      <c r="I12" s="54"/>
      <c r="J12" s="55">
        <v>80</v>
      </c>
      <c r="K12" s="69"/>
      <c r="L12" s="56"/>
      <c r="M12" s="55">
        <v>30</v>
      </c>
      <c r="N12" s="69"/>
      <c r="O12" s="54"/>
      <c r="P12" s="55">
        <v>85</v>
      </c>
      <c r="Q12" s="69"/>
      <c r="R12" s="56"/>
      <c r="S12" s="55">
        <v>80</v>
      </c>
      <c r="T12" s="69"/>
      <c r="U12" s="54"/>
      <c r="V12" s="55">
        <v>65</v>
      </c>
      <c r="W12" s="69"/>
      <c r="X12" s="56"/>
      <c r="Y12" s="55">
        <v>95</v>
      </c>
      <c r="Z12" s="69"/>
      <c r="AA12" s="57">
        <f t="shared" si="0"/>
        <v>489.99999999999994</v>
      </c>
      <c r="AB12" s="58">
        <f t="shared" si="0"/>
        <v>0</v>
      </c>
      <c r="AC12" s="59">
        <f t="shared" si="1"/>
        <v>489.99999999999994</v>
      </c>
      <c r="AD12" s="60">
        <f t="shared" si="2"/>
        <v>369.90999999999997</v>
      </c>
    </row>
    <row r="13" spans="1:30" x14ac:dyDescent="0.25">
      <c r="A13" s="67">
        <v>9</v>
      </c>
      <c r="B13" s="68" t="s">
        <v>349</v>
      </c>
      <c r="C13" s="67" t="s">
        <v>54</v>
      </c>
      <c r="D13" s="68" t="s">
        <v>363</v>
      </c>
      <c r="E13" s="68" t="s">
        <v>62</v>
      </c>
      <c r="F13" s="72">
        <v>61.01</v>
      </c>
      <c r="G13" s="72">
        <v>61.74</v>
      </c>
      <c r="H13" s="72">
        <v>70.64</v>
      </c>
      <c r="I13" s="54"/>
      <c r="J13" s="55">
        <v>55</v>
      </c>
      <c r="K13" s="69"/>
      <c r="L13" s="56"/>
      <c r="M13" s="55">
        <v>20</v>
      </c>
      <c r="N13" s="69"/>
      <c r="O13" s="54"/>
      <c r="P13" s="55">
        <v>35</v>
      </c>
      <c r="Q13" s="69"/>
      <c r="R13" s="56"/>
      <c r="S13" s="55">
        <v>35</v>
      </c>
      <c r="T13" s="69"/>
      <c r="U13" s="54"/>
      <c r="V13" s="55">
        <v>30</v>
      </c>
      <c r="W13" s="69"/>
      <c r="X13" s="56"/>
      <c r="Y13" s="55">
        <v>85</v>
      </c>
      <c r="Z13" s="69"/>
      <c r="AA13" s="57">
        <f t="shared" si="0"/>
        <v>287.77777777777783</v>
      </c>
      <c r="AB13" s="58">
        <f t="shared" si="0"/>
        <v>0</v>
      </c>
      <c r="AC13" s="59">
        <f t="shared" si="1"/>
        <v>287.77777777777783</v>
      </c>
      <c r="AD13" s="60">
        <f t="shared" si="2"/>
        <v>240.58388888888891</v>
      </c>
    </row>
    <row r="14" spans="1:30" x14ac:dyDescent="0.25">
      <c r="A14" s="67">
        <v>10</v>
      </c>
      <c r="B14" s="68" t="s">
        <v>349</v>
      </c>
      <c r="C14" s="67" t="s">
        <v>54</v>
      </c>
      <c r="D14" s="68" t="s">
        <v>364</v>
      </c>
      <c r="E14" s="68" t="s">
        <v>365</v>
      </c>
      <c r="F14" s="72">
        <v>78.959999999999994</v>
      </c>
      <c r="G14" s="72">
        <v>81.78</v>
      </c>
      <c r="H14" s="72">
        <v>85.79</v>
      </c>
      <c r="I14" s="54"/>
      <c r="J14" s="55">
        <v>75</v>
      </c>
      <c r="K14" s="69"/>
      <c r="L14" s="56"/>
      <c r="M14" s="55">
        <v>65</v>
      </c>
      <c r="N14" s="69"/>
      <c r="O14" s="54"/>
      <c r="P14" s="55">
        <v>85</v>
      </c>
      <c r="Q14" s="69"/>
      <c r="R14" s="56"/>
      <c r="S14" s="55">
        <v>55</v>
      </c>
      <c r="T14" s="69"/>
      <c r="U14" s="54"/>
      <c r="V14" s="55">
        <v>55</v>
      </c>
      <c r="W14" s="69"/>
      <c r="X14" s="56"/>
      <c r="Y14" s="55">
        <v>100</v>
      </c>
      <c r="Z14" s="69"/>
      <c r="AA14" s="57">
        <f t="shared" si="0"/>
        <v>513.33333333333326</v>
      </c>
      <c r="AB14" s="58">
        <f t="shared" si="0"/>
        <v>0</v>
      </c>
      <c r="AC14" s="59">
        <f t="shared" si="1"/>
        <v>513.33333333333326</v>
      </c>
      <c r="AD14" s="60">
        <f t="shared" si="2"/>
        <v>379.93166666666662</v>
      </c>
    </row>
    <row r="15" spans="1:30" x14ac:dyDescent="0.25">
      <c r="A15" s="67">
        <v>11</v>
      </c>
      <c r="B15" s="68" t="s">
        <v>349</v>
      </c>
      <c r="C15" s="67" t="s">
        <v>54</v>
      </c>
      <c r="D15" s="68" t="s">
        <v>366</v>
      </c>
      <c r="E15" s="68" t="s">
        <v>367</v>
      </c>
      <c r="F15" s="72">
        <v>88.69</v>
      </c>
      <c r="G15" s="72">
        <v>84.45</v>
      </c>
      <c r="H15" s="72">
        <v>90.43</v>
      </c>
      <c r="I15" s="54"/>
      <c r="J15" s="55">
        <v>90</v>
      </c>
      <c r="K15" s="69"/>
      <c r="L15" s="56"/>
      <c r="M15" s="55">
        <v>70</v>
      </c>
      <c r="N15" s="69"/>
      <c r="O15" s="54"/>
      <c r="P15" s="55">
        <v>75</v>
      </c>
      <c r="Q15" s="69"/>
      <c r="R15" s="56"/>
      <c r="S15" s="55">
        <v>90</v>
      </c>
      <c r="T15" s="69"/>
      <c r="U15" s="54"/>
      <c r="V15" s="55">
        <v>60</v>
      </c>
      <c r="W15" s="69"/>
      <c r="X15" s="56"/>
      <c r="Y15" s="55">
        <v>100</v>
      </c>
      <c r="Z15" s="69"/>
      <c r="AA15" s="57">
        <f t="shared" si="0"/>
        <v>560</v>
      </c>
      <c r="AB15" s="58">
        <f t="shared" si="0"/>
        <v>0</v>
      </c>
      <c r="AC15" s="59">
        <f t="shared" si="1"/>
        <v>560</v>
      </c>
      <c r="AD15" s="60">
        <f t="shared" si="2"/>
        <v>411.78499999999997</v>
      </c>
    </row>
    <row r="16" spans="1:30" x14ac:dyDescent="0.25">
      <c r="A16" s="67">
        <v>12</v>
      </c>
      <c r="B16" s="68" t="s">
        <v>349</v>
      </c>
      <c r="C16" s="67" t="s">
        <v>54</v>
      </c>
      <c r="D16" s="68" t="s">
        <v>172</v>
      </c>
      <c r="E16" s="68" t="s">
        <v>158</v>
      </c>
      <c r="F16" s="72">
        <v>94.02</v>
      </c>
      <c r="G16" s="72">
        <v>95.1</v>
      </c>
      <c r="H16" s="72">
        <v>99</v>
      </c>
      <c r="I16" s="54"/>
      <c r="J16" s="55">
        <v>100</v>
      </c>
      <c r="K16" s="69"/>
      <c r="L16" s="56"/>
      <c r="M16" s="55">
        <v>100</v>
      </c>
      <c r="N16" s="69"/>
      <c r="O16" s="54"/>
      <c r="P16" s="55">
        <v>90</v>
      </c>
      <c r="Q16" s="69"/>
      <c r="R16" s="56"/>
      <c r="S16" s="55">
        <v>100</v>
      </c>
      <c r="T16" s="69"/>
      <c r="U16" s="54"/>
      <c r="V16" s="55">
        <v>95</v>
      </c>
      <c r="W16" s="69"/>
      <c r="X16" s="56"/>
      <c r="Y16" s="55">
        <v>100</v>
      </c>
      <c r="Z16" s="69"/>
      <c r="AA16" s="57">
        <f t="shared" si="0"/>
        <v>680.55555555555566</v>
      </c>
      <c r="AB16" s="58">
        <f t="shared" si="0"/>
        <v>0</v>
      </c>
      <c r="AC16" s="59">
        <f t="shared" si="1"/>
        <v>680.55555555555566</v>
      </c>
      <c r="AD16" s="60">
        <f t="shared" si="2"/>
        <v>484.33777777777783</v>
      </c>
    </row>
    <row r="17" spans="1:30" x14ac:dyDescent="0.25">
      <c r="A17" s="67">
        <v>13</v>
      </c>
      <c r="B17" s="68" t="s">
        <v>349</v>
      </c>
      <c r="C17" s="67" t="s">
        <v>54</v>
      </c>
      <c r="D17" s="68" t="s">
        <v>236</v>
      </c>
      <c r="E17" s="68" t="s">
        <v>146</v>
      </c>
      <c r="F17" s="72">
        <v>77.12</v>
      </c>
      <c r="G17" s="72">
        <v>78.06</v>
      </c>
      <c r="H17" s="72">
        <v>79.680000000000007</v>
      </c>
      <c r="I17" s="54"/>
      <c r="J17" s="55">
        <v>85</v>
      </c>
      <c r="K17" s="69"/>
      <c r="L17" s="56"/>
      <c r="M17" s="55">
        <v>55</v>
      </c>
      <c r="N17" s="69"/>
      <c r="O17" s="54"/>
      <c r="P17" s="55">
        <v>65</v>
      </c>
      <c r="Q17" s="69"/>
      <c r="R17" s="56"/>
      <c r="S17" s="55">
        <v>65</v>
      </c>
      <c r="T17" s="69"/>
      <c r="U17" s="54"/>
      <c r="V17" s="55">
        <v>45</v>
      </c>
      <c r="W17" s="69"/>
      <c r="X17" s="56"/>
      <c r="Y17" s="55">
        <v>100</v>
      </c>
      <c r="Z17" s="69"/>
      <c r="AA17" s="57">
        <f t="shared" si="0"/>
        <v>482.22222222222223</v>
      </c>
      <c r="AB17" s="58">
        <f t="shared" si="0"/>
        <v>0</v>
      </c>
      <c r="AC17" s="59">
        <f t="shared" si="1"/>
        <v>482.22222222222223</v>
      </c>
      <c r="AD17" s="60">
        <f t="shared" si="2"/>
        <v>358.54111111111115</v>
      </c>
    </row>
    <row r="18" spans="1:30" x14ac:dyDescent="0.25">
      <c r="A18" s="67">
        <v>14</v>
      </c>
      <c r="B18" s="68" t="s">
        <v>349</v>
      </c>
      <c r="C18" s="67" t="s">
        <v>54</v>
      </c>
      <c r="D18" s="68" t="s">
        <v>203</v>
      </c>
      <c r="E18" s="68" t="s">
        <v>368</v>
      </c>
      <c r="F18" s="72">
        <v>84.93</v>
      </c>
      <c r="G18" s="72">
        <v>84.57</v>
      </c>
      <c r="H18" s="72">
        <v>92.7</v>
      </c>
      <c r="I18" s="54"/>
      <c r="J18" s="55">
        <v>65</v>
      </c>
      <c r="K18" s="69"/>
      <c r="L18" s="56"/>
      <c r="M18" s="55">
        <v>85</v>
      </c>
      <c r="N18" s="69"/>
      <c r="O18" s="54"/>
      <c r="P18" s="55">
        <v>80</v>
      </c>
      <c r="Q18" s="69"/>
      <c r="R18" s="56"/>
      <c r="S18" s="55">
        <v>90</v>
      </c>
      <c r="T18" s="69"/>
      <c r="U18" s="54"/>
      <c r="V18" s="55">
        <v>85</v>
      </c>
      <c r="W18" s="69"/>
      <c r="X18" s="56"/>
      <c r="Y18" s="55">
        <v>95</v>
      </c>
      <c r="Z18" s="69"/>
      <c r="AA18" s="57">
        <f t="shared" si="0"/>
        <v>567.77777777777783</v>
      </c>
      <c r="AB18" s="58">
        <f t="shared" si="0"/>
        <v>0</v>
      </c>
      <c r="AC18" s="59">
        <f t="shared" si="1"/>
        <v>567.77777777777783</v>
      </c>
      <c r="AD18" s="60">
        <f t="shared" si="2"/>
        <v>414.98888888888894</v>
      </c>
    </row>
    <row r="19" spans="1:30" x14ac:dyDescent="0.25">
      <c r="A19" s="67">
        <v>15</v>
      </c>
      <c r="B19" s="68" t="s">
        <v>349</v>
      </c>
      <c r="C19" s="67" t="s">
        <v>54</v>
      </c>
      <c r="D19" s="68" t="s">
        <v>369</v>
      </c>
      <c r="E19" s="68" t="s">
        <v>176</v>
      </c>
      <c r="F19" s="72">
        <v>95.06</v>
      </c>
      <c r="G19" s="72">
        <v>95.33</v>
      </c>
      <c r="H19" s="72">
        <v>97.44</v>
      </c>
      <c r="I19" s="54"/>
      <c r="J19" s="55">
        <v>100</v>
      </c>
      <c r="K19" s="69"/>
      <c r="L19" s="56"/>
      <c r="M19" s="55">
        <v>100</v>
      </c>
      <c r="N19" s="69"/>
      <c r="O19" s="54"/>
      <c r="P19" s="55">
        <v>95</v>
      </c>
      <c r="Q19" s="69"/>
      <c r="R19" s="56"/>
      <c r="S19" s="55">
        <v>100</v>
      </c>
      <c r="T19" s="69"/>
      <c r="U19" s="54"/>
      <c r="V19" s="55">
        <v>80</v>
      </c>
      <c r="W19" s="69"/>
      <c r="X19" s="56"/>
      <c r="Y19" s="55">
        <v>100</v>
      </c>
      <c r="Z19" s="69"/>
      <c r="AA19" s="57">
        <f t="shared" si="0"/>
        <v>676.66666666666663</v>
      </c>
      <c r="AB19" s="58">
        <f t="shared" si="0"/>
        <v>0</v>
      </c>
      <c r="AC19" s="59">
        <f t="shared" si="1"/>
        <v>676.66666666666663</v>
      </c>
      <c r="AD19" s="60">
        <f t="shared" si="2"/>
        <v>482.24833333333333</v>
      </c>
    </row>
    <row r="20" spans="1:30" x14ac:dyDescent="0.25">
      <c r="A20" s="67">
        <v>16</v>
      </c>
      <c r="B20" s="68" t="s">
        <v>349</v>
      </c>
      <c r="C20" s="67" t="s">
        <v>54</v>
      </c>
      <c r="D20" s="68" t="s">
        <v>172</v>
      </c>
      <c r="E20" s="68" t="s">
        <v>370</v>
      </c>
      <c r="F20" s="72">
        <v>95.52</v>
      </c>
      <c r="G20" s="72">
        <v>94.75</v>
      </c>
      <c r="H20" s="72">
        <v>98.94</v>
      </c>
      <c r="I20" s="54"/>
      <c r="J20" s="55">
        <v>95</v>
      </c>
      <c r="K20" s="69"/>
      <c r="L20" s="56"/>
      <c r="M20" s="55">
        <v>100</v>
      </c>
      <c r="N20" s="69"/>
      <c r="O20" s="54"/>
      <c r="P20" s="55">
        <v>90</v>
      </c>
      <c r="Q20" s="69"/>
      <c r="R20" s="56"/>
      <c r="S20" s="55">
        <v>100</v>
      </c>
      <c r="T20" s="69"/>
      <c r="U20" s="54"/>
      <c r="V20" s="55">
        <v>90</v>
      </c>
      <c r="W20" s="69"/>
      <c r="X20" s="56"/>
      <c r="Y20" s="55">
        <v>100</v>
      </c>
      <c r="Z20" s="69"/>
      <c r="AA20" s="57">
        <f t="shared" si="0"/>
        <v>668.88888888888891</v>
      </c>
      <c r="AB20" s="58">
        <f t="shared" si="0"/>
        <v>0</v>
      </c>
      <c r="AC20" s="59">
        <f t="shared" si="1"/>
        <v>668.88888888888891</v>
      </c>
      <c r="AD20" s="60">
        <f t="shared" si="2"/>
        <v>479.04944444444448</v>
      </c>
    </row>
    <row r="21" spans="1:30" x14ac:dyDescent="0.25">
      <c r="A21" s="67">
        <v>17</v>
      </c>
      <c r="B21" s="68" t="s">
        <v>349</v>
      </c>
      <c r="C21" s="67" t="s">
        <v>54</v>
      </c>
      <c r="D21" s="68" t="s">
        <v>220</v>
      </c>
      <c r="E21" s="68" t="s">
        <v>371</v>
      </c>
      <c r="F21" s="72">
        <v>89.56</v>
      </c>
      <c r="G21" s="72">
        <v>90.93</v>
      </c>
      <c r="H21" s="72">
        <v>96.47</v>
      </c>
      <c r="I21" s="54"/>
      <c r="J21" s="55">
        <v>95</v>
      </c>
      <c r="K21" s="69"/>
      <c r="L21" s="56"/>
      <c r="M21" s="55">
        <v>100</v>
      </c>
      <c r="N21" s="69"/>
      <c r="O21" s="54"/>
      <c r="P21" s="55">
        <v>95</v>
      </c>
      <c r="Q21" s="69"/>
      <c r="R21" s="56"/>
      <c r="S21" s="55">
        <v>100</v>
      </c>
      <c r="T21" s="69"/>
      <c r="U21" s="54"/>
      <c r="V21" s="55">
        <v>100</v>
      </c>
      <c r="W21" s="69"/>
      <c r="X21" s="56"/>
      <c r="Y21" s="55">
        <v>100</v>
      </c>
      <c r="Z21" s="69"/>
      <c r="AA21" s="57">
        <f t="shared" si="0"/>
        <v>684.44444444444446</v>
      </c>
      <c r="AB21" s="58">
        <f t="shared" si="0"/>
        <v>0</v>
      </c>
      <c r="AC21" s="59">
        <f t="shared" si="1"/>
        <v>684.44444444444446</v>
      </c>
      <c r="AD21" s="60">
        <f t="shared" si="2"/>
        <v>480.70222222222225</v>
      </c>
    </row>
    <row r="22" spans="1:30" x14ac:dyDescent="0.25">
      <c r="A22" s="67">
        <v>18</v>
      </c>
      <c r="B22" s="68" t="s">
        <v>349</v>
      </c>
      <c r="C22" s="67" t="s">
        <v>54</v>
      </c>
      <c r="D22" s="68" t="s">
        <v>372</v>
      </c>
      <c r="E22" s="68" t="s">
        <v>173</v>
      </c>
      <c r="F22" s="72">
        <v>82.42</v>
      </c>
      <c r="G22" s="72">
        <v>82.81</v>
      </c>
      <c r="H22" s="72">
        <v>90.88</v>
      </c>
      <c r="I22" s="54"/>
      <c r="J22" s="55">
        <v>95</v>
      </c>
      <c r="K22" s="69"/>
      <c r="L22" s="56"/>
      <c r="M22" s="55">
        <v>75</v>
      </c>
      <c r="N22" s="69"/>
      <c r="O22" s="54"/>
      <c r="P22" s="55">
        <v>65</v>
      </c>
      <c r="Q22" s="69"/>
      <c r="R22" s="56"/>
      <c r="S22" s="55">
        <v>65</v>
      </c>
      <c r="T22" s="69"/>
      <c r="U22" s="54"/>
      <c r="V22" s="55">
        <v>50</v>
      </c>
      <c r="W22" s="69"/>
      <c r="X22" s="56"/>
      <c r="Y22" s="55">
        <v>100</v>
      </c>
      <c r="Z22" s="69"/>
      <c r="AA22" s="57">
        <f t="shared" si="0"/>
        <v>532.77777777777783</v>
      </c>
      <c r="AB22" s="58">
        <f t="shared" si="0"/>
        <v>0</v>
      </c>
      <c r="AC22" s="59">
        <f t="shared" si="1"/>
        <v>532.77777777777783</v>
      </c>
      <c r="AD22" s="60">
        <f t="shared" si="2"/>
        <v>394.44388888888892</v>
      </c>
    </row>
    <row r="23" spans="1:30" x14ac:dyDescent="0.25">
      <c r="A23" s="67">
        <v>19</v>
      </c>
      <c r="B23" s="68" t="s">
        <v>349</v>
      </c>
      <c r="C23" s="67" t="s">
        <v>54</v>
      </c>
      <c r="D23" s="68" t="s">
        <v>373</v>
      </c>
      <c r="E23" s="68" t="s">
        <v>374</v>
      </c>
      <c r="F23" s="72">
        <v>85.14</v>
      </c>
      <c r="G23" s="72">
        <v>81.28</v>
      </c>
      <c r="H23" s="72">
        <v>87.9</v>
      </c>
      <c r="I23" s="54"/>
      <c r="J23" s="55">
        <v>95</v>
      </c>
      <c r="K23" s="69"/>
      <c r="L23" s="56"/>
      <c r="M23" s="55">
        <v>60</v>
      </c>
      <c r="N23" s="69"/>
      <c r="O23" s="54"/>
      <c r="P23" s="55">
        <v>80</v>
      </c>
      <c r="Q23" s="69"/>
      <c r="R23" s="56"/>
      <c r="S23" s="55">
        <v>75</v>
      </c>
      <c r="T23" s="69"/>
      <c r="U23" s="54"/>
      <c r="V23" s="55">
        <v>60</v>
      </c>
      <c r="W23" s="69"/>
      <c r="X23" s="56"/>
      <c r="Y23" s="55">
        <v>100</v>
      </c>
      <c r="Z23" s="69"/>
      <c r="AA23" s="57">
        <f t="shared" si="0"/>
        <v>548.33333333333337</v>
      </c>
      <c r="AB23" s="58">
        <f t="shared" si="0"/>
        <v>0</v>
      </c>
      <c r="AC23" s="59">
        <f t="shared" si="1"/>
        <v>548.33333333333337</v>
      </c>
      <c r="AD23" s="60">
        <f t="shared" si="2"/>
        <v>401.32666666666671</v>
      </c>
    </row>
    <row r="24" spans="1:30" x14ac:dyDescent="0.25">
      <c r="A24" s="67">
        <v>20</v>
      </c>
      <c r="B24" s="68" t="s">
        <v>349</v>
      </c>
      <c r="C24" s="67" t="s">
        <v>54</v>
      </c>
      <c r="D24" s="68" t="s">
        <v>155</v>
      </c>
      <c r="E24" s="68" t="s">
        <v>375</v>
      </c>
      <c r="F24" s="72">
        <v>81.23</v>
      </c>
      <c r="G24" s="72">
        <v>83.01</v>
      </c>
      <c r="H24" s="72">
        <v>84</v>
      </c>
      <c r="I24" s="54"/>
      <c r="J24" s="55">
        <v>80</v>
      </c>
      <c r="K24" s="69"/>
      <c r="L24" s="56"/>
      <c r="M24" s="55">
        <v>60</v>
      </c>
      <c r="N24" s="69"/>
      <c r="O24" s="54"/>
      <c r="P24" s="55">
        <v>75</v>
      </c>
      <c r="Q24" s="69"/>
      <c r="R24" s="56"/>
      <c r="S24" s="55">
        <v>85</v>
      </c>
      <c r="T24" s="69"/>
      <c r="U24" s="54"/>
      <c r="V24" s="55">
        <v>30</v>
      </c>
      <c r="W24" s="69"/>
      <c r="X24" s="56"/>
      <c r="Y24" s="55">
        <v>100</v>
      </c>
      <c r="Z24" s="69"/>
      <c r="AA24" s="57">
        <f t="shared" si="0"/>
        <v>501.66666666666669</v>
      </c>
      <c r="AB24" s="58">
        <f t="shared" si="0"/>
        <v>0</v>
      </c>
      <c r="AC24" s="59">
        <f t="shared" si="1"/>
        <v>501.66666666666669</v>
      </c>
      <c r="AD24" s="60">
        <f t="shared" si="2"/>
        <v>374.95333333333338</v>
      </c>
    </row>
    <row r="25" spans="1:30" x14ac:dyDescent="0.25">
      <c r="A25" s="67">
        <v>21</v>
      </c>
      <c r="B25" s="68" t="s">
        <v>349</v>
      </c>
      <c r="C25" s="67" t="s">
        <v>54</v>
      </c>
      <c r="D25" s="68" t="s">
        <v>376</v>
      </c>
      <c r="E25" s="68" t="s">
        <v>377</v>
      </c>
      <c r="F25" s="72">
        <v>85.06</v>
      </c>
      <c r="G25" s="72">
        <v>88.77</v>
      </c>
      <c r="H25" s="72">
        <v>91.73</v>
      </c>
      <c r="I25" s="54"/>
      <c r="J25" s="55">
        <v>85</v>
      </c>
      <c r="K25" s="69"/>
      <c r="L25" s="56"/>
      <c r="M25" s="55">
        <v>90</v>
      </c>
      <c r="N25" s="69"/>
      <c r="O25" s="54"/>
      <c r="P25" s="55">
        <v>70</v>
      </c>
      <c r="Q25" s="69"/>
      <c r="R25" s="56"/>
      <c r="S25" s="55">
        <v>90</v>
      </c>
      <c r="T25" s="69"/>
      <c r="U25" s="54"/>
      <c r="V25" s="55">
        <v>90</v>
      </c>
      <c r="W25" s="69"/>
      <c r="X25" s="56"/>
      <c r="Y25" s="55">
        <v>100</v>
      </c>
      <c r="Z25" s="69"/>
      <c r="AA25" s="57">
        <f t="shared" si="0"/>
        <v>598.88888888888891</v>
      </c>
      <c r="AB25" s="58">
        <f t="shared" si="0"/>
        <v>0</v>
      </c>
      <c r="AC25" s="59">
        <f t="shared" si="1"/>
        <v>598.88888888888891</v>
      </c>
      <c r="AD25" s="60">
        <f t="shared" si="2"/>
        <v>432.22444444444443</v>
      </c>
    </row>
    <row r="26" spans="1:30" x14ac:dyDescent="0.25">
      <c r="A26" s="67">
        <v>22</v>
      </c>
      <c r="B26" s="68" t="s">
        <v>349</v>
      </c>
      <c r="C26" s="67" t="s">
        <v>54</v>
      </c>
      <c r="D26" s="68" t="s">
        <v>378</v>
      </c>
      <c r="E26" s="68" t="s">
        <v>252</v>
      </c>
      <c r="F26" s="72">
        <v>69.3</v>
      </c>
      <c r="G26" s="72">
        <v>69.38</v>
      </c>
      <c r="H26" s="72">
        <v>71.62</v>
      </c>
      <c r="I26" s="54"/>
      <c r="J26" s="55">
        <v>60</v>
      </c>
      <c r="K26" s="69"/>
      <c r="L26" s="56"/>
      <c r="M26" s="55">
        <v>20</v>
      </c>
      <c r="N26" s="69"/>
      <c r="O26" s="54"/>
      <c r="P26" s="55">
        <v>40</v>
      </c>
      <c r="Q26" s="69"/>
      <c r="R26" s="56"/>
      <c r="S26" s="55">
        <v>35</v>
      </c>
      <c r="T26" s="69"/>
      <c r="U26" s="54"/>
      <c r="V26" s="55">
        <v>35</v>
      </c>
      <c r="W26" s="69"/>
      <c r="X26" s="56"/>
      <c r="Y26" s="55">
        <v>90</v>
      </c>
      <c r="Z26" s="69"/>
      <c r="AA26" s="57">
        <f t="shared" si="0"/>
        <v>311.11111111111109</v>
      </c>
      <c r="AB26" s="58">
        <f t="shared" si="0"/>
        <v>0</v>
      </c>
      <c r="AC26" s="59">
        <f t="shared" si="1"/>
        <v>311.11111111111109</v>
      </c>
      <c r="AD26" s="60">
        <f t="shared" si="2"/>
        <v>260.70555555555552</v>
      </c>
    </row>
    <row r="27" spans="1:30" x14ac:dyDescent="0.25">
      <c r="A27" s="67">
        <v>23</v>
      </c>
      <c r="B27" s="68" t="s">
        <v>349</v>
      </c>
      <c r="C27" s="67" t="s">
        <v>54</v>
      </c>
      <c r="D27" s="68" t="s">
        <v>379</v>
      </c>
      <c r="E27" s="68" t="s">
        <v>154</v>
      </c>
      <c r="F27" s="72">
        <v>95.93</v>
      </c>
      <c r="G27" s="72">
        <v>93.79</v>
      </c>
      <c r="H27" s="72">
        <v>99.29</v>
      </c>
      <c r="I27" s="54"/>
      <c r="J27" s="55">
        <v>100</v>
      </c>
      <c r="K27" s="69"/>
      <c r="L27" s="56"/>
      <c r="M27" s="55">
        <v>95</v>
      </c>
      <c r="N27" s="69"/>
      <c r="O27" s="54"/>
      <c r="P27" s="55">
        <v>100</v>
      </c>
      <c r="Q27" s="69"/>
      <c r="R27" s="56"/>
      <c r="S27" s="55">
        <v>100</v>
      </c>
      <c r="T27" s="69"/>
      <c r="U27" s="54"/>
      <c r="V27" s="55">
        <v>100</v>
      </c>
      <c r="W27" s="69"/>
      <c r="X27" s="56"/>
      <c r="Y27" s="55">
        <v>100</v>
      </c>
      <c r="Z27" s="69"/>
      <c r="AA27" s="57">
        <f t="shared" si="0"/>
        <v>692.22222222222217</v>
      </c>
      <c r="AB27" s="58">
        <f t="shared" si="0"/>
        <v>0</v>
      </c>
      <c r="AC27" s="59">
        <f t="shared" si="1"/>
        <v>692.22222222222217</v>
      </c>
      <c r="AD27" s="60">
        <f t="shared" si="2"/>
        <v>490.61611111111108</v>
      </c>
    </row>
    <row r="28" spans="1:30" x14ac:dyDescent="0.25">
      <c r="A28" s="67">
        <v>24</v>
      </c>
      <c r="B28" s="68" t="s">
        <v>349</v>
      </c>
      <c r="C28" s="67" t="s">
        <v>54</v>
      </c>
      <c r="D28" s="68" t="s">
        <v>211</v>
      </c>
      <c r="E28" s="68" t="s">
        <v>517</v>
      </c>
      <c r="F28" s="72">
        <v>75.38</v>
      </c>
      <c r="G28" s="72">
        <v>77.900000000000006</v>
      </c>
      <c r="H28" s="72">
        <v>81.650000000000006</v>
      </c>
      <c r="I28" s="54"/>
      <c r="J28" s="55">
        <v>80</v>
      </c>
      <c r="K28" s="69"/>
      <c r="L28" s="56"/>
      <c r="M28" s="55">
        <v>65</v>
      </c>
      <c r="N28" s="69"/>
      <c r="O28" s="54"/>
      <c r="P28" s="55">
        <v>65</v>
      </c>
      <c r="Q28" s="69"/>
      <c r="R28" s="56"/>
      <c r="S28" s="55">
        <v>75</v>
      </c>
      <c r="T28" s="69"/>
      <c r="U28" s="54"/>
      <c r="V28" s="55">
        <v>50</v>
      </c>
      <c r="W28" s="69"/>
      <c r="X28" s="56"/>
      <c r="Y28" s="55">
        <v>100</v>
      </c>
      <c r="Z28" s="69"/>
      <c r="AA28" s="57">
        <f t="shared" si="0"/>
        <v>501.66666666666669</v>
      </c>
      <c r="AB28" s="58">
        <f t="shared" si="0"/>
        <v>0</v>
      </c>
      <c r="AC28" s="59">
        <f t="shared" si="1"/>
        <v>501.66666666666669</v>
      </c>
      <c r="AD28" s="60">
        <f t="shared" si="2"/>
        <v>368.29833333333335</v>
      </c>
    </row>
    <row r="29" spans="1:30" x14ac:dyDescent="0.25">
      <c r="A29" s="67">
        <v>25</v>
      </c>
      <c r="B29" s="68" t="s">
        <v>349</v>
      </c>
      <c r="C29" s="67" t="s">
        <v>54</v>
      </c>
      <c r="D29" s="68" t="s">
        <v>380</v>
      </c>
      <c r="E29" s="68" t="s">
        <v>36</v>
      </c>
      <c r="F29" s="72">
        <v>64.89</v>
      </c>
      <c r="G29" s="72">
        <v>64.84</v>
      </c>
      <c r="H29" s="72">
        <v>75.67</v>
      </c>
      <c r="I29" s="54"/>
      <c r="J29" s="55">
        <v>65</v>
      </c>
      <c r="K29" s="69"/>
      <c r="L29" s="56"/>
      <c r="M29" s="55">
        <v>35</v>
      </c>
      <c r="N29" s="69"/>
      <c r="O29" s="54"/>
      <c r="P29" s="55">
        <v>55</v>
      </c>
      <c r="Q29" s="69"/>
      <c r="R29" s="56"/>
      <c r="S29" s="55">
        <v>30</v>
      </c>
      <c r="T29" s="69"/>
      <c r="U29" s="54"/>
      <c r="V29" s="55">
        <v>10</v>
      </c>
      <c r="W29" s="69"/>
      <c r="X29" s="56"/>
      <c r="Y29" s="55">
        <v>95</v>
      </c>
      <c r="Z29" s="69"/>
      <c r="AA29" s="57">
        <f t="shared" si="0"/>
        <v>346.11111111111109</v>
      </c>
      <c r="AB29" s="58">
        <f t="shared" si="0"/>
        <v>0</v>
      </c>
      <c r="AC29" s="59">
        <f t="shared" si="1"/>
        <v>346.11111111111109</v>
      </c>
      <c r="AD29" s="60">
        <f t="shared" si="2"/>
        <v>275.75555555555559</v>
      </c>
    </row>
    <row r="30" spans="1:30" x14ac:dyDescent="0.25">
      <c r="A30" s="67">
        <v>26</v>
      </c>
      <c r="B30" s="68" t="s">
        <v>349</v>
      </c>
      <c r="C30" s="67" t="s">
        <v>54</v>
      </c>
      <c r="D30" s="68" t="s">
        <v>381</v>
      </c>
      <c r="E30" s="68" t="s">
        <v>173</v>
      </c>
      <c r="F30" s="72">
        <v>84.14</v>
      </c>
      <c r="G30" s="72">
        <v>89.25</v>
      </c>
      <c r="H30" s="72">
        <v>94.22</v>
      </c>
      <c r="I30" s="54"/>
      <c r="J30" s="55">
        <v>85</v>
      </c>
      <c r="K30" s="69"/>
      <c r="L30" s="56"/>
      <c r="M30" s="55">
        <v>95</v>
      </c>
      <c r="N30" s="69"/>
      <c r="O30" s="54"/>
      <c r="P30" s="55">
        <v>95</v>
      </c>
      <c r="Q30" s="69"/>
      <c r="R30" s="56"/>
      <c r="S30" s="55">
        <v>90</v>
      </c>
      <c r="T30" s="69"/>
      <c r="U30" s="54"/>
      <c r="V30" s="55">
        <v>50</v>
      </c>
      <c r="W30" s="69"/>
      <c r="X30" s="56"/>
      <c r="Y30" s="55">
        <v>100</v>
      </c>
      <c r="Z30" s="69"/>
      <c r="AA30" s="57">
        <f t="shared" si="0"/>
        <v>614.44444444444446</v>
      </c>
      <c r="AB30" s="58">
        <f t="shared" si="0"/>
        <v>0</v>
      </c>
      <c r="AC30" s="59">
        <f t="shared" si="1"/>
        <v>614.44444444444446</v>
      </c>
      <c r="AD30" s="60">
        <f t="shared" si="2"/>
        <v>441.02722222222224</v>
      </c>
    </row>
    <row r="31" spans="1:30" x14ac:dyDescent="0.25">
      <c r="A31" s="67">
        <v>27</v>
      </c>
      <c r="B31" s="68" t="s">
        <v>349</v>
      </c>
      <c r="C31" s="67" t="s">
        <v>54</v>
      </c>
      <c r="D31" s="68" t="s">
        <v>382</v>
      </c>
      <c r="E31" s="68" t="s">
        <v>383</v>
      </c>
      <c r="F31" s="72">
        <v>81.81</v>
      </c>
      <c r="G31" s="72">
        <v>80.23</v>
      </c>
      <c r="H31" s="72">
        <v>85.22</v>
      </c>
      <c r="I31" s="54"/>
      <c r="J31" s="55">
        <v>80</v>
      </c>
      <c r="K31" s="69"/>
      <c r="L31" s="56"/>
      <c r="M31" s="55">
        <v>60</v>
      </c>
      <c r="N31" s="69"/>
      <c r="O31" s="54"/>
      <c r="P31" s="55">
        <v>75</v>
      </c>
      <c r="Q31" s="69"/>
      <c r="R31" s="56"/>
      <c r="S31" s="55">
        <v>60</v>
      </c>
      <c r="T31" s="69"/>
      <c r="U31" s="54"/>
      <c r="V31" s="55">
        <v>35</v>
      </c>
      <c r="W31" s="69"/>
      <c r="X31" s="56"/>
      <c r="Y31" s="55">
        <v>100</v>
      </c>
      <c r="Z31" s="69"/>
      <c r="AA31" s="57">
        <f t="shared" si="0"/>
        <v>486.11111111111109</v>
      </c>
      <c r="AB31" s="58">
        <f t="shared" si="0"/>
        <v>0</v>
      </c>
      <c r="AC31" s="59">
        <f t="shared" si="1"/>
        <v>486.11111111111109</v>
      </c>
      <c r="AD31" s="60">
        <f t="shared" si="2"/>
        <v>366.68555555555554</v>
      </c>
    </row>
    <row r="32" spans="1:30" x14ac:dyDescent="0.25">
      <c r="A32" s="67">
        <v>28</v>
      </c>
      <c r="B32" s="68" t="s">
        <v>349</v>
      </c>
      <c r="C32" s="67" t="s">
        <v>54</v>
      </c>
      <c r="D32" s="68" t="s">
        <v>245</v>
      </c>
      <c r="E32" s="68" t="s">
        <v>384</v>
      </c>
      <c r="F32" s="72">
        <v>68.930000000000007</v>
      </c>
      <c r="G32" s="72">
        <v>72.510000000000005</v>
      </c>
      <c r="H32" s="72">
        <v>75.959999999999994</v>
      </c>
      <c r="I32" s="54"/>
      <c r="J32" s="55">
        <v>70</v>
      </c>
      <c r="K32" s="69"/>
      <c r="L32" s="56"/>
      <c r="M32" s="55">
        <v>40</v>
      </c>
      <c r="N32" s="69"/>
      <c r="O32" s="54"/>
      <c r="P32" s="55">
        <v>65</v>
      </c>
      <c r="Q32" s="69"/>
      <c r="R32" s="56"/>
      <c r="S32" s="55">
        <v>75</v>
      </c>
      <c r="T32" s="69"/>
      <c r="U32" s="54"/>
      <c r="V32" s="55">
        <v>30</v>
      </c>
      <c r="W32" s="69"/>
      <c r="X32" s="56"/>
      <c r="Y32" s="55">
        <v>95</v>
      </c>
      <c r="Z32" s="69"/>
      <c r="AA32" s="57">
        <f t="shared" si="0"/>
        <v>427.77777777777783</v>
      </c>
      <c r="AB32" s="58">
        <f t="shared" si="0"/>
        <v>0</v>
      </c>
      <c r="AC32" s="59">
        <f t="shared" si="1"/>
        <v>427.77777777777783</v>
      </c>
      <c r="AD32" s="60">
        <f t="shared" si="2"/>
        <v>322.5888888888889</v>
      </c>
    </row>
    <row r="33" spans="1:30" x14ac:dyDescent="0.25">
      <c r="A33" s="67">
        <v>29</v>
      </c>
      <c r="B33" s="68" t="s">
        <v>349</v>
      </c>
      <c r="C33" s="67" t="s">
        <v>54</v>
      </c>
      <c r="D33" s="68" t="s">
        <v>385</v>
      </c>
      <c r="E33" s="68" t="s">
        <v>386</v>
      </c>
      <c r="F33" s="72">
        <v>58.81</v>
      </c>
      <c r="G33" s="72">
        <v>57.16</v>
      </c>
      <c r="H33" s="72">
        <v>54.54</v>
      </c>
      <c r="I33" s="54"/>
      <c r="J33" s="55">
        <v>30</v>
      </c>
      <c r="K33" s="69"/>
      <c r="L33" s="56"/>
      <c r="M33" s="55">
        <v>45</v>
      </c>
      <c r="N33" s="69"/>
      <c r="O33" s="54"/>
      <c r="P33" s="55">
        <v>45</v>
      </c>
      <c r="Q33" s="69"/>
      <c r="R33" s="56"/>
      <c r="S33" s="55">
        <v>25</v>
      </c>
      <c r="T33" s="69"/>
      <c r="U33" s="54"/>
      <c r="V33" s="55">
        <v>20</v>
      </c>
      <c r="W33" s="69"/>
      <c r="X33" s="56"/>
      <c r="Y33" s="55">
        <v>35</v>
      </c>
      <c r="Z33" s="69"/>
      <c r="AA33" s="57">
        <f t="shared" si="0"/>
        <v>248.88888888888889</v>
      </c>
      <c r="AB33" s="58">
        <f t="shared" si="0"/>
        <v>0</v>
      </c>
      <c r="AC33" s="59">
        <f t="shared" si="1"/>
        <v>248.88888888888889</v>
      </c>
      <c r="AD33" s="60">
        <f t="shared" si="2"/>
        <v>209.69944444444445</v>
      </c>
    </row>
    <row r="34" spans="1:30" x14ac:dyDescent="0.25">
      <c r="A34" s="67">
        <v>30</v>
      </c>
      <c r="B34" s="68" t="s">
        <v>349</v>
      </c>
      <c r="C34" s="67" t="s">
        <v>271</v>
      </c>
      <c r="D34" s="68" t="s">
        <v>387</v>
      </c>
      <c r="E34" s="68" t="s">
        <v>234</v>
      </c>
      <c r="F34" s="72">
        <v>97.66</v>
      </c>
      <c r="G34" s="72">
        <v>98.32</v>
      </c>
      <c r="H34" s="72">
        <v>99.69</v>
      </c>
      <c r="I34" s="54"/>
      <c r="J34" s="55">
        <v>100</v>
      </c>
      <c r="K34" s="69"/>
      <c r="L34" s="56"/>
      <c r="M34" s="55">
        <v>100</v>
      </c>
      <c r="N34" s="69"/>
      <c r="O34" s="54"/>
      <c r="P34" s="55">
        <v>95</v>
      </c>
      <c r="Q34" s="69"/>
      <c r="R34" s="56"/>
      <c r="S34" s="55">
        <v>100</v>
      </c>
      <c r="T34" s="69"/>
      <c r="U34" s="54"/>
      <c r="V34" s="55">
        <v>90</v>
      </c>
      <c r="W34" s="69"/>
      <c r="X34" s="56"/>
      <c r="Y34" s="55">
        <v>100</v>
      </c>
      <c r="Z34" s="69"/>
      <c r="AA34" s="57">
        <f t="shared" si="0"/>
        <v>684.44444444444446</v>
      </c>
      <c r="AB34" s="58">
        <f t="shared" si="0"/>
        <v>0</v>
      </c>
      <c r="AC34" s="59">
        <f t="shared" si="1"/>
        <v>684.44444444444446</v>
      </c>
      <c r="AD34" s="60">
        <f t="shared" si="2"/>
        <v>490.05722222222221</v>
      </c>
    </row>
    <row r="35" spans="1:30" x14ac:dyDescent="0.25">
      <c r="A35" s="67">
        <v>31</v>
      </c>
      <c r="B35" s="68" t="s">
        <v>349</v>
      </c>
      <c r="C35" s="67" t="s">
        <v>271</v>
      </c>
      <c r="D35" s="68" t="s">
        <v>388</v>
      </c>
      <c r="E35" s="68" t="s">
        <v>275</v>
      </c>
      <c r="F35" s="72">
        <v>81.55</v>
      </c>
      <c r="G35" s="72">
        <v>87.17</v>
      </c>
      <c r="H35" s="72">
        <v>94.72</v>
      </c>
      <c r="I35" s="54"/>
      <c r="J35" s="55">
        <v>95</v>
      </c>
      <c r="K35" s="69"/>
      <c r="L35" s="56"/>
      <c r="M35" s="55">
        <v>85</v>
      </c>
      <c r="N35" s="69"/>
      <c r="O35" s="54"/>
      <c r="P35" s="55">
        <v>95</v>
      </c>
      <c r="Q35" s="69"/>
      <c r="R35" s="56"/>
      <c r="S35" s="55">
        <v>85</v>
      </c>
      <c r="T35" s="69"/>
      <c r="U35" s="54"/>
      <c r="V35" s="55">
        <v>70</v>
      </c>
      <c r="W35" s="69"/>
      <c r="X35" s="56"/>
      <c r="Y35" s="55">
        <v>100</v>
      </c>
      <c r="Z35" s="69"/>
      <c r="AA35" s="57">
        <f t="shared" si="0"/>
        <v>626.11111111111109</v>
      </c>
      <c r="AB35" s="58">
        <f t="shared" si="0"/>
        <v>0</v>
      </c>
      <c r="AC35" s="59">
        <f t="shared" si="1"/>
        <v>626.11111111111109</v>
      </c>
      <c r="AD35" s="60">
        <f t="shared" si="2"/>
        <v>444.77555555555557</v>
      </c>
    </row>
    <row r="36" spans="1:30" x14ac:dyDescent="0.25">
      <c r="A36" s="67">
        <v>32</v>
      </c>
      <c r="B36" s="68" t="s">
        <v>349</v>
      </c>
      <c r="C36" s="67" t="s">
        <v>271</v>
      </c>
      <c r="D36" s="68" t="s">
        <v>389</v>
      </c>
      <c r="E36" s="68" t="s">
        <v>62</v>
      </c>
      <c r="F36" s="72">
        <v>74.040000000000006</v>
      </c>
      <c r="G36" s="72">
        <v>72.73</v>
      </c>
      <c r="H36" s="72">
        <v>79.59</v>
      </c>
      <c r="I36" s="54"/>
      <c r="J36" s="55">
        <v>60</v>
      </c>
      <c r="K36" s="69"/>
      <c r="L36" s="56"/>
      <c r="M36" s="55">
        <v>55</v>
      </c>
      <c r="N36" s="69"/>
      <c r="O36" s="54"/>
      <c r="P36" s="55">
        <v>75</v>
      </c>
      <c r="Q36" s="69"/>
      <c r="R36" s="56"/>
      <c r="S36" s="55">
        <v>70</v>
      </c>
      <c r="T36" s="69"/>
      <c r="U36" s="54"/>
      <c r="V36" s="55">
        <v>30</v>
      </c>
      <c r="W36" s="69"/>
      <c r="X36" s="56"/>
      <c r="Y36" s="55">
        <v>100</v>
      </c>
      <c r="Z36" s="69"/>
      <c r="AA36" s="57">
        <f t="shared" si="0"/>
        <v>451.11111111111109</v>
      </c>
      <c r="AB36" s="58">
        <f t="shared" si="0"/>
        <v>0</v>
      </c>
      <c r="AC36" s="59">
        <f t="shared" si="1"/>
        <v>451.11111111111109</v>
      </c>
      <c r="AD36" s="60">
        <f t="shared" si="2"/>
        <v>338.73555555555555</v>
      </c>
    </row>
    <row r="37" spans="1:30" x14ac:dyDescent="0.25">
      <c r="A37" s="67">
        <v>33</v>
      </c>
      <c r="B37" s="68" t="s">
        <v>349</v>
      </c>
      <c r="C37" s="67" t="s">
        <v>271</v>
      </c>
      <c r="D37" s="68" t="s">
        <v>390</v>
      </c>
      <c r="E37" s="68" t="s">
        <v>391</v>
      </c>
      <c r="F37" s="72">
        <v>93.95</v>
      </c>
      <c r="G37" s="72">
        <v>94.67</v>
      </c>
      <c r="H37" s="72">
        <v>98.19</v>
      </c>
      <c r="I37" s="54"/>
      <c r="J37" s="55">
        <v>85</v>
      </c>
      <c r="K37" s="69"/>
      <c r="L37" s="56"/>
      <c r="M37" s="55">
        <v>100</v>
      </c>
      <c r="N37" s="69"/>
      <c r="O37" s="54"/>
      <c r="P37" s="55">
        <v>90</v>
      </c>
      <c r="Q37" s="69"/>
      <c r="R37" s="56"/>
      <c r="S37" s="55">
        <v>95</v>
      </c>
      <c r="T37" s="69"/>
      <c r="U37" s="54"/>
      <c r="V37" s="55">
        <v>85</v>
      </c>
      <c r="W37" s="69"/>
      <c r="X37" s="56"/>
      <c r="Y37" s="55">
        <v>95</v>
      </c>
      <c r="Z37" s="69"/>
      <c r="AA37" s="57">
        <f t="shared" si="0"/>
        <v>641.66666666666674</v>
      </c>
      <c r="AB37" s="58">
        <f t="shared" si="0"/>
        <v>0</v>
      </c>
      <c r="AC37" s="59">
        <f t="shared" si="1"/>
        <v>641.66666666666674</v>
      </c>
      <c r="AD37" s="60">
        <f t="shared" si="2"/>
        <v>464.23833333333334</v>
      </c>
    </row>
    <row r="38" spans="1:30" x14ac:dyDescent="0.25">
      <c r="A38" s="67">
        <v>34</v>
      </c>
      <c r="B38" s="68" t="s">
        <v>349</v>
      </c>
      <c r="C38" s="67" t="s">
        <v>271</v>
      </c>
      <c r="D38" s="68" t="s">
        <v>392</v>
      </c>
      <c r="E38" s="68" t="s">
        <v>393</v>
      </c>
      <c r="F38" s="72">
        <v>80.3</v>
      </c>
      <c r="G38" s="72">
        <v>78.430000000000007</v>
      </c>
      <c r="H38" s="72">
        <v>81.849999999999994</v>
      </c>
      <c r="I38" s="54"/>
      <c r="J38" s="55">
        <v>65</v>
      </c>
      <c r="K38" s="69"/>
      <c r="L38" s="56"/>
      <c r="M38" s="55">
        <v>60</v>
      </c>
      <c r="N38" s="69"/>
      <c r="O38" s="54"/>
      <c r="P38" s="55">
        <v>75</v>
      </c>
      <c r="Q38" s="69"/>
      <c r="R38" s="56"/>
      <c r="S38" s="55">
        <v>60</v>
      </c>
      <c r="T38" s="69"/>
      <c r="U38" s="54"/>
      <c r="V38" s="55">
        <v>35</v>
      </c>
      <c r="W38" s="69"/>
      <c r="X38" s="56"/>
      <c r="Y38" s="55">
        <v>95</v>
      </c>
      <c r="Z38" s="69"/>
      <c r="AA38" s="57">
        <f t="shared" si="0"/>
        <v>458.88888888888891</v>
      </c>
      <c r="AB38" s="58">
        <f t="shared" si="0"/>
        <v>0</v>
      </c>
      <c r="AC38" s="59">
        <f t="shared" si="1"/>
        <v>458.88888888888891</v>
      </c>
      <c r="AD38" s="60">
        <f t="shared" si="2"/>
        <v>349.73444444444448</v>
      </c>
    </row>
    <row r="39" spans="1:30" x14ac:dyDescent="0.25">
      <c r="A39" s="67">
        <v>35</v>
      </c>
      <c r="B39" s="68" t="s">
        <v>349</v>
      </c>
      <c r="C39" s="67" t="s">
        <v>271</v>
      </c>
      <c r="D39" s="68" t="s">
        <v>273</v>
      </c>
      <c r="E39" s="68" t="s">
        <v>274</v>
      </c>
      <c r="F39" s="72">
        <v>82.68</v>
      </c>
      <c r="G39" s="72">
        <v>83.48</v>
      </c>
      <c r="H39" s="72">
        <v>83.27</v>
      </c>
      <c r="I39" s="54"/>
      <c r="J39" s="55">
        <v>75</v>
      </c>
      <c r="K39" s="69"/>
      <c r="L39" s="56"/>
      <c r="M39" s="55">
        <v>45</v>
      </c>
      <c r="N39" s="69"/>
      <c r="O39" s="54"/>
      <c r="P39" s="55">
        <v>75</v>
      </c>
      <c r="Q39" s="69"/>
      <c r="R39" s="56"/>
      <c r="S39" s="55">
        <v>90</v>
      </c>
      <c r="T39" s="69"/>
      <c r="U39" s="54"/>
      <c r="V39" s="55">
        <v>25</v>
      </c>
      <c r="W39" s="69"/>
      <c r="X39" s="56"/>
      <c r="Y39" s="55">
        <v>100</v>
      </c>
      <c r="Z39" s="69"/>
      <c r="AA39" s="57">
        <f t="shared" si="0"/>
        <v>470.5555555555556</v>
      </c>
      <c r="AB39" s="58">
        <f t="shared" si="0"/>
        <v>0</v>
      </c>
      <c r="AC39" s="59">
        <f t="shared" si="1"/>
        <v>470.5555555555556</v>
      </c>
      <c r="AD39" s="60">
        <f t="shared" si="2"/>
        <v>359.9927777777778</v>
      </c>
    </row>
    <row r="40" spans="1:30" x14ac:dyDescent="0.25">
      <c r="A40" s="67">
        <v>36</v>
      </c>
      <c r="B40" s="68" t="s">
        <v>349</v>
      </c>
      <c r="C40" s="67" t="s">
        <v>271</v>
      </c>
      <c r="D40" s="68" t="s">
        <v>394</v>
      </c>
      <c r="E40" s="68" t="s">
        <v>395</v>
      </c>
      <c r="F40" s="72">
        <v>82.94</v>
      </c>
      <c r="G40" s="72">
        <v>83.89</v>
      </c>
      <c r="H40" s="72">
        <v>85.16</v>
      </c>
      <c r="I40" s="54"/>
      <c r="J40" s="55">
        <v>75</v>
      </c>
      <c r="K40" s="69"/>
      <c r="L40" s="56"/>
      <c r="M40" s="55">
        <v>40</v>
      </c>
      <c r="N40" s="69"/>
      <c r="O40" s="54"/>
      <c r="P40" s="55">
        <v>85</v>
      </c>
      <c r="Q40" s="69"/>
      <c r="R40" s="56"/>
      <c r="S40" s="55">
        <v>70</v>
      </c>
      <c r="T40" s="69"/>
      <c r="U40" s="54"/>
      <c r="V40" s="55">
        <v>50</v>
      </c>
      <c r="W40" s="69"/>
      <c r="X40" s="56"/>
      <c r="Y40" s="55">
        <v>100</v>
      </c>
      <c r="Z40" s="69"/>
      <c r="AA40" s="57">
        <f t="shared" si="0"/>
        <v>482.22222222222223</v>
      </c>
      <c r="AB40" s="58">
        <f t="shared" si="0"/>
        <v>0</v>
      </c>
      <c r="AC40" s="59">
        <f t="shared" si="1"/>
        <v>482.22222222222223</v>
      </c>
      <c r="AD40" s="60">
        <f t="shared" si="2"/>
        <v>367.10611111111109</v>
      </c>
    </row>
    <row r="41" spans="1:30" x14ac:dyDescent="0.25">
      <c r="A41" s="67">
        <v>37</v>
      </c>
      <c r="B41" s="68" t="s">
        <v>349</v>
      </c>
      <c r="C41" s="67" t="s">
        <v>271</v>
      </c>
      <c r="D41" s="68" t="s">
        <v>396</v>
      </c>
      <c r="E41" s="68" t="s">
        <v>397</v>
      </c>
      <c r="F41" s="72">
        <v>86.08</v>
      </c>
      <c r="G41" s="72">
        <v>86.11</v>
      </c>
      <c r="H41" s="72">
        <v>85.88</v>
      </c>
      <c r="I41" s="54"/>
      <c r="J41" s="55">
        <v>75</v>
      </c>
      <c r="K41" s="69"/>
      <c r="L41" s="56"/>
      <c r="M41" s="55">
        <v>40</v>
      </c>
      <c r="N41" s="69"/>
      <c r="O41" s="54"/>
      <c r="P41" s="55">
        <v>75</v>
      </c>
      <c r="Q41" s="69"/>
      <c r="R41" s="56"/>
      <c r="S41" s="55">
        <v>85</v>
      </c>
      <c r="T41" s="69"/>
      <c r="U41" s="54"/>
      <c r="V41" s="55">
        <v>50</v>
      </c>
      <c r="W41" s="69"/>
      <c r="X41" s="56"/>
      <c r="Y41" s="55">
        <v>100</v>
      </c>
      <c r="Z41" s="69"/>
      <c r="AA41" s="57">
        <f t="shared" si="0"/>
        <v>478.33333333333326</v>
      </c>
      <c r="AB41" s="58">
        <f t="shared" si="0"/>
        <v>0</v>
      </c>
      <c r="AC41" s="59">
        <f t="shared" si="1"/>
        <v>478.33333333333326</v>
      </c>
      <c r="AD41" s="60">
        <f t="shared" si="2"/>
        <v>368.2016666666666</v>
      </c>
    </row>
    <row r="42" spans="1:30" x14ac:dyDescent="0.25">
      <c r="A42" s="67">
        <v>38</v>
      </c>
      <c r="B42" s="68" t="s">
        <v>349</v>
      </c>
      <c r="C42" s="67" t="s">
        <v>271</v>
      </c>
      <c r="D42" s="68" t="s">
        <v>398</v>
      </c>
      <c r="E42" s="68" t="s">
        <v>399</v>
      </c>
      <c r="F42" s="72">
        <v>92.82</v>
      </c>
      <c r="G42" s="72">
        <v>91.37</v>
      </c>
      <c r="H42" s="72">
        <v>95.63</v>
      </c>
      <c r="I42" s="54"/>
      <c r="J42" s="55">
        <v>85</v>
      </c>
      <c r="K42" s="69"/>
      <c r="L42" s="56"/>
      <c r="M42" s="55">
        <v>75</v>
      </c>
      <c r="N42" s="69"/>
      <c r="O42" s="54"/>
      <c r="P42" s="55">
        <v>80</v>
      </c>
      <c r="Q42" s="69"/>
      <c r="R42" s="56"/>
      <c r="S42" s="55">
        <v>90</v>
      </c>
      <c r="T42" s="69"/>
      <c r="U42" s="54"/>
      <c r="V42" s="55">
        <v>90</v>
      </c>
      <c r="W42" s="69"/>
      <c r="X42" s="56"/>
      <c r="Y42" s="55">
        <v>100</v>
      </c>
      <c r="Z42" s="69"/>
      <c r="AA42" s="57">
        <f t="shared" si="0"/>
        <v>591.11111111111109</v>
      </c>
      <c r="AB42" s="58">
        <f t="shared" si="0"/>
        <v>0</v>
      </c>
      <c r="AC42" s="59">
        <f t="shared" si="1"/>
        <v>591.11111111111109</v>
      </c>
      <c r="AD42" s="60">
        <f t="shared" si="2"/>
        <v>435.46555555555551</v>
      </c>
    </row>
    <row r="43" spans="1:30" x14ac:dyDescent="0.25">
      <c r="A43" s="67">
        <v>39</v>
      </c>
      <c r="B43" s="68" t="s">
        <v>349</v>
      </c>
      <c r="C43" s="67" t="s">
        <v>271</v>
      </c>
      <c r="D43" s="68" t="s">
        <v>400</v>
      </c>
      <c r="E43" s="68" t="s">
        <v>401</v>
      </c>
      <c r="F43" s="72">
        <v>98.13</v>
      </c>
      <c r="G43" s="72">
        <v>98.13</v>
      </c>
      <c r="H43" s="72">
        <v>99.57</v>
      </c>
      <c r="I43" s="54"/>
      <c r="J43" s="55">
        <v>95</v>
      </c>
      <c r="K43" s="69"/>
      <c r="L43" s="56"/>
      <c r="M43" s="55">
        <v>95</v>
      </c>
      <c r="N43" s="69"/>
      <c r="O43" s="54"/>
      <c r="P43" s="55">
        <v>90</v>
      </c>
      <c r="Q43" s="69"/>
      <c r="R43" s="56"/>
      <c r="S43" s="55">
        <v>100</v>
      </c>
      <c r="T43" s="69"/>
      <c r="U43" s="54"/>
      <c r="V43" s="55">
        <v>100</v>
      </c>
      <c r="W43" s="69"/>
      <c r="X43" s="56"/>
      <c r="Y43" s="55">
        <v>100</v>
      </c>
      <c r="Z43" s="69"/>
      <c r="AA43" s="57">
        <f t="shared" si="0"/>
        <v>668.88888888888891</v>
      </c>
      <c r="AB43" s="58">
        <f t="shared" si="0"/>
        <v>0</v>
      </c>
      <c r="AC43" s="59">
        <f t="shared" si="1"/>
        <v>668.88888888888891</v>
      </c>
      <c r="AD43" s="60">
        <f t="shared" si="2"/>
        <v>482.35944444444442</v>
      </c>
    </row>
    <row r="44" spans="1:30" x14ac:dyDescent="0.25">
      <c r="A44" s="67">
        <v>40</v>
      </c>
      <c r="B44" s="68" t="s">
        <v>349</v>
      </c>
      <c r="C44" s="67" t="s">
        <v>271</v>
      </c>
      <c r="D44" s="68" t="s">
        <v>402</v>
      </c>
      <c r="E44" s="68" t="s">
        <v>160</v>
      </c>
      <c r="F44" s="72">
        <v>68.63</v>
      </c>
      <c r="G44" s="72">
        <v>67.55</v>
      </c>
      <c r="H44" s="72">
        <v>70.62</v>
      </c>
      <c r="I44" s="54"/>
      <c r="J44" s="55">
        <v>70</v>
      </c>
      <c r="K44" s="69"/>
      <c r="L44" s="56"/>
      <c r="M44" s="55">
        <v>15</v>
      </c>
      <c r="N44" s="69"/>
      <c r="O44" s="54"/>
      <c r="P44" s="55">
        <v>55</v>
      </c>
      <c r="Q44" s="69"/>
      <c r="R44" s="56"/>
      <c r="S44" s="55">
        <v>35</v>
      </c>
      <c r="T44" s="69"/>
      <c r="U44" s="54"/>
      <c r="V44" s="55">
        <v>35</v>
      </c>
      <c r="W44" s="69"/>
      <c r="X44" s="56"/>
      <c r="Y44" s="55">
        <v>100</v>
      </c>
      <c r="Z44" s="69"/>
      <c r="AA44" s="57">
        <f t="shared" si="0"/>
        <v>350</v>
      </c>
      <c r="AB44" s="58">
        <f t="shared" si="0"/>
        <v>0</v>
      </c>
      <c r="AC44" s="59">
        <f t="shared" si="1"/>
        <v>350</v>
      </c>
      <c r="AD44" s="60">
        <f t="shared" si="2"/>
        <v>278.39999999999998</v>
      </c>
    </row>
    <row r="45" spans="1:30" x14ac:dyDescent="0.25">
      <c r="A45" s="67">
        <v>41</v>
      </c>
      <c r="B45" s="68" t="s">
        <v>349</v>
      </c>
      <c r="C45" s="67" t="s">
        <v>271</v>
      </c>
      <c r="D45" s="68" t="s">
        <v>190</v>
      </c>
      <c r="E45" s="68" t="s">
        <v>403</v>
      </c>
      <c r="F45" s="72">
        <v>98.53</v>
      </c>
      <c r="G45" s="72">
        <v>99.2</v>
      </c>
      <c r="H45" s="72">
        <v>100</v>
      </c>
      <c r="I45" s="54"/>
      <c r="J45" s="55">
        <v>100</v>
      </c>
      <c r="K45" s="69"/>
      <c r="L45" s="56"/>
      <c r="M45" s="55">
        <v>100</v>
      </c>
      <c r="N45" s="69"/>
      <c r="O45" s="54"/>
      <c r="P45" s="55">
        <v>100</v>
      </c>
      <c r="Q45" s="69"/>
      <c r="R45" s="56"/>
      <c r="S45" s="55">
        <v>100</v>
      </c>
      <c r="T45" s="69"/>
      <c r="U45" s="54"/>
      <c r="V45" s="55">
        <v>100</v>
      </c>
      <c r="W45" s="69"/>
      <c r="X45" s="56"/>
      <c r="Y45" s="55">
        <v>100</v>
      </c>
      <c r="Z45" s="69"/>
      <c r="AA45" s="57">
        <f t="shared" si="0"/>
        <v>700</v>
      </c>
      <c r="AB45" s="58">
        <f t="shared" si="0"/>
        <v>0</v>
      </c>
      <c r="AC45" s="59">
        <f t="shared" si="1"/>
        <v>700</v>
      </c>
      <c r="AD45" s="60">
        <f t="shared" si="2"/>
        <v>498.86500000000001</v>
      </c>
    </row>
    <row r="46" spans="1:30" x14ac:dyDescent="0.25">
      <c r="A46" s="67">
        <v>42</v>
      </c>
      <c r="B46" s="68" t="s">
        <v>349</v>
      </c>
      <c r="C46" s="67" t="s">
        <v>271</v>
      </c>
      <c r="D46" s="68" t="s">
        <v>404</v>
      </c>
      <c r="E46" s="68" t="s">
        <v>405</v>
      </c>
      <c r="F46" s="72">
        <v>93.28</v>
      </c>
      <c r="G46" s="72">
        <v>93.29</v>
      </c>
      <c r="H46" s="72">
        <v>97.09</v>
      </c>
      <c r="I46" s="54"/>
      <c r="J46" s="55">
        <v>100</v>
      </c>
      <c r="K46" s="69"/>
      <c r="L46" s="56"/>
      <c r="M46" s="55">
        <v>95</v>
      </c>
      <c r="N46" s="69"/>
      <c r="O46" s="54"/>
      <c r="P46" s="55">
        <v>100</v>
      </c>
      <c r="Q46" s="69"/>
      <c r="R46" s="56"/>
      <c r="S46" s="55">
        <v>95</v>
      </c>
      <c r="T46" s="69"/>
      <c r="U46" s="54"/>
      <c r="V46" s="55">
        <v>100</v>
      </c>
      <c r="W46" s="69"/>
      <c r="X46" s="56"/>
      <c r="Y46" s="55">
        <v>100</v>
      </c>
      <c r="Z46" s="69"/>
      <c r="AA46" s="57">
        <f t="shared" si="0"/>
        <v>688.33333333333326</v>
      </c>
      <c r="AB46" s="58">
        <f t="shared" si="0"/>
        <v>0</v>
      </c>
      <c r="AC46" s="59">
        <f t="shared" si="1"/>
        <v>688.33333333333326</v>
      </c>
      <c r="AD46" s="60">
        <f t="shared" si="2"/>
        <v>485.99666666666661</v>
      </c>
    </row>
    <row r="47" spans="1:30" x14ac:dyDescent="0.25">
      <c r="A47" s="67">
        <v>43</v>
      </c>
      <c r="B47" s="68" t="s">
        <v>349</v>
      </c>
      <c r="C47" s="67" t="s">
        <v>271</v>
      </c>
      <c r="D47" s="68" t="s">
        <v>406</v>
      </c>
      <c r="E47" s="68" t="s">
        <v>407</v>
      </c>
      <c r="F47" s="72">
        <v>81.59</v>
      </c>
      <c r="G47" s="72">
        <v>75.760000000000005</v>
      </c>
      <c r="H47" s="72">
        <v>85.44</v>
      </c>
      <c r="I47" s="54"/>
      <c r="J47" s="55">
        <v>75</v>
      </c>
      <c r="K47" s="69"/>
      <c r="L47" s="56"/>
      <c r="M47" s="55">
        <v>65</v>
      </c>
      <c r="N47" s="69"/>
      <c r="O47" s="54"/>
      <c r="P47" s="55">
        <v>75</v>
      </c>
      <c r="Q47" s="69"/>
      <c r="R47" s="56"/>
      <c r="S47" s="55">
        <v>70</v>
      </c>
      <c r="T47" s="69"/>
      <c r="U47" s="54"/>
      <c r="V47" s="55">
        <v>85</v>
      </c>
      <c r="W47" s="69"/>
      <c r="X47" s="56"/>
      <c r="Y47" s="55">
        <v>100</v>
      </c>
      <c r="Z47" s="69"/>
      <c r="AA47" s="57">
        <f t="shared" si="0"/>
        <v>532.77777777777783</v>
      </c>
      <c r="AB47" s="58">
        <f t="shared" si="0"/>
        <v>0</v>
      </c>
      <c r="AC47" s="59">
        <f t="shared" si="1"/>
        <v>532.77777777777783</v>
      </c>
      <c r="AD47" s="60">
        <f t="shared" si="2"/>
        <v>387.7838888888889</v>
      </c>
    </row>
    <row r="48" spans="1:30" x14ac:dyDescent="0.25">
      <c r="A48" s="67">
        <v>44</v>
      </c>
      <c r="B48" s="68" t="s">
        <v>349</v>
      </c>
      <c r="C48" s="67" t="s">
        <v>271</v>
      </c>
      <c r="D48" s="68" t="s">
        <v>408</v>
      </c>
      <c r="E48" s="68" t="s">
        <v>362</v>
      </c>
      <c r="F48" s="72">
        <v>96.45</v>
      </c>
      <c r="G48" s="72">
        <v>96.71</v>
      </c>
      <c r="H48" s="72">
        <v>98.13</v>
      </c>
      <c r="I48" s="54"/>
      <c r="J48" s="55">
        <v>95</v>
      </c>
      <c r="K48" s="69"/>
      <c r="L48" s="56"/>
      <c r="M48" s="55">
        <v>85</v>
      </c>
      <c r="N48" s="69"/>
      <c r="O48" s="54"/>
      <c r="P48" s="55">
        <v>100</v>
      </c>
      <c r="Q48" s="69"/>
      <c r="R48" s="56"/>
      <c r="S48" s="55">
        <v>100</v>
      </c>
      <c r="T48" s="69"/>
      <c r="U48" s="54"/>
      <c r="V48" s="55">
        <v>100</v>
      </c>
      <c r="W48" s="69"/>
      <c r="X48" s="56"/>
      <c r="Y48" s="55">
        <v>100</v>
      </c>
      <c r="Z48" s="69"/>
      <c r="AA48" s="57">
        <f t="shared" si="0"/>
        <v>668.88888888888891</v>
      </c>
      <c r="AB48" s="58">
        <f t="shared" si="0"/>
        <v>0</v>
      </c>
      <c r="AC48" s="59">
        <f t="shared" si="1"/>
        <v>668.88888888888891</v>
      </c>
      <c r="AD48" s="60">
        <f t="shared" si="2"/>
        <v>480.08944444444444</v>
      </c>
    </row>
    <row r="49" spans="1:30" x14ac:dyDescent="0.25">
      <c r="A49" s="67">
        <v>45</v>
      </c>
      <c r="B49" s="68" t="s">
        <v>349</v>
      </c>
      <c r="C49" s="67" t="s">
        <v>271</v>
      </c>
      <c r="D49" s="68" t="s">
        <v>67</v>
      </c>
      <c r="E49" s="68" t="s">
        <v>210</v>
      </c>
      <c r="F49" s="72">
        <v>75.31</v>
      </c>
      <c r="G49" s="72">
        <v>73.52</v>
      </c>
      <c r="H49" s="72">
        <v>76.27</v>
      </c>
      <c r="I49" s="54"/>
      <c r="J49" s="55">
        <v>60</v>
      </c>
      <c r="K49" s="69"/>
      <c r="L49" s="56"/>
      <c r="M49" s="55">
        <v>20</v>
      </c>
      <c r="N49" s="69"/>
      <c r="O49" s="54"/>
      <c r="P49" s="55">
        <v>60</v>
      </c>
      <c r="Q49" s="69"/>
      <c r="R49" s="56"/>
      <c r="S49" s="55">
        <v>75</v>
      </c>
      <c r="T49" s="69"/>
      <c r="U49" s="54"/>
      <c r="V49" s="55">
        <v>65</v>
      </c>
      <c r="W49" s="69"/>
      <c r="X49" s="56"/>
      <c r="Y49" s="55">
        <v>95</v>
      </c>
      <c r="Z49" s="69"/>
      <c r="AA49" s="57">
        <f t="shared" si="0"/>
        <v>400.55555555555554</v>
      </c>
      <c r="AB49" s="58">
        <f t="shared" si="0"/>
        <v>0</v>
      </c>
      <c r="AC49" s="59">
        <f t="shared" si="1"/>
        <v>400.55555555555554</v>
      </c>
      <c r="AD49" s="60">
        <f t="shared" si="2"/>
        <v>312.82777777777778</v>
      </c>
    </row>
    <row r="50" spans="1:30" x14ac:dyDescent="0.25">
      <c r="A50" s="67">
        <v>46</v>
      </c>
      <c r="B50" s="68" t="s">
        <v>349</v>
      </c>
      <c r="C50" s="67" t="s">
        <v>271</v>
      </c>
      <c r="D50" s="68" t="s">
        <v>203</v>
      </c>
      <c r="E50" s="68" t="s">
        <v>409</v>
      </c>
      <c r="F50" s="72">
        <v>75.45</v>
      </c>
      <c r="G50" s="72">
        <v>67.33</v>
      </c>
      <c r="H50" s="72">
        <v>70.67</v>
      </c>
      <c r="I50" s="54"/>
      <c r="J50" s="55">
        <v>65</v>
      </c>
      <c r="K50" s="69"/>
      <c r="L50" s="56"/>
      <c r="M50" s="55">
        <v>25</v>
      </c>
      <c r="N50" s="69"/>
      <c r="O50" s="54"/>
      <c r="P50" s="55">
        <v>25</v>
      </c>
      <c r="Q50" s="69"/>
      <c r="R50" s="56"/>
      <c r="S50" s="55">
        <v>25</v>
      </c>
      <c r="T50" s="69"/>
      <c r="U50" s="54"/>
      <c r="V50" s="55">
        <v>40</v>
      </c>
      <c r="W50" s="69"/>
      <c r="X50" s="56"/>
      <c r="Y50" s="55">
        <v>80</v>
      </c>
      <c r="Z50" s="69"/>
      <c r="AA50" s="57">
        <f t="shared" si="0"/>
        <v>291.66666666666663</v>
      </c>
      <c r="AB50" s="58">
        <f t="shared" si="0"/>
        <v>0</v>
      </c>
      <c r="AC50" s="59">
        <f t="shared" si="1"/>
        <v>291.66666666666663</v>
      </c>
      <c r="AD50" s="60">
        <f t="shared" si="2"/>
        <v>252.55833333333331</v>
      </c>
    </row>
    <row r="51" spans="1:30" x14ac:dyDescent="0.25">
      <c r="A51" s="67">
        <v>47</v>
      </c>
      <c r="B51" s="68" t="s">
        <v>349</v>
      </c>
      <c r="C51" s="67" t="s">
        <v>271</v>
      </c>
      <c r="D51" s="68" t="s">
        <v>410</v>
      </c>
      <c r="E51" s="68" t="s">
        <v>411</v>
      </c>
      <c r="F51" s="72">
        <v>89</v>
      </c>
      <c r="G51" s="72">
        <v>83.62</v>
      </c>
      <c r="H51" s="72">
        <v>86.32</v>
      </c>
      <c r="I51" s="54"/>
      <c r="J51" s="55">
        <v>75</v>
      </c>
      <c r="K51" s="69"/>
      <c r="L51" s="56"/>
      <c r="M51" s="55">
        <v>50</v>
      </c>
      <c r="N51" s="69"/>
      <c r="O51" s="54"/>
      <c r="P51" s="55">
        <v>75</v>
      </c>
      <c r="Q51" s="69"/>
      <c r="R51" s="56"/>
      <c r="S51" s="55">
        <v>90</v>
      </c>
      <c r="T51" s="69"/>
      <c r="U51" s="54"/>
      <c r="V51" s="55">
        <v>100</v>
      </c>
      <c r="W51" s="69"/>
      <c r="X51" s="56"/>
      <c r="Y51" s="55">
        <v>95</v>
      </c>
      <c r="Z51" s="69"/>
      <c r="AA51" s="57">
        <f t="shared" si="0"/>
        <v>532.77777777777783</v>
      </c>
      <c r="AB51" s="58">
        <f t="shared" si="0"/>
        <v>0</v>
      </c>
      <c r="AC51" s="59">
        <f t="shared" si="1"/>
        <v>532.77777777777783</v>
      </c>
      <c r="AD51" s="60">
        <f t="shared" si="2"/>
        <v>395.85888888888894</v>
      </c>
    </row>
    <row r="52" spans="1:30" x14ac:dyDescent="0.25">
      <c r="A52" s="67">
        <v>48</v>
      </c>
      <c r="B52" s="68" t="s">
        <v>349</v>
      </c>
      <c r="C52" s="67" t="s">
        <v>271</v>
      </c>
      <c r="D52" s="68" t="s">
        <v>412</v>
      </c>
      <c r="E52" s="68" t="s">
        <v>413</v>
      </c>
      <c r="F52" s="72">
        <v>82.58</v>
      </c>
      <c r="G52" s="72">
        <v>81.349999999999994</v>
      </c>
      <c r="H52" s="72">
        <v>86.03</v>
      </c>
      <c r="I52" s="54"/>
      <c r="J52" s="55">
        <v>75</v>
      </c>
      <c r="K52" s="69"/>
      <c r="L52" s="56"/>
      <c r="M52" s="55">
        <v>50</v>
      </c>
      <c r="N52" s="69"/>
      <c r="O52" s="54"/>
      <c r="P52" s="55">
        <v>65</v>
      </c>
      <c r="Q52" s="69"/>
      <c r="R52" s="56"/>
      <c r="S52" s="55">
        <v>75</v>
      </c>
      <c r="T52" s="69"/>
      <c r="U52" s="54"/>
      <c r="V52" s="55">
        <v>90</v>
      </c>
      <c r="W52" s="69"/>
      <c r="X52" s="56"/>
      <c r="Y52" s="55">
        <v>100</v>
      </c>
      <c r="Z52" s="69"/>
      <c r="AA52" s="57">
        <f t="shared" si="0"/>
        <v>501.66666666666669</v>
      </c>
      <c r="AB52" s="58">
        <f t="shared" si="0"/>
        <v>0</v>
      </c>
      <c r="AC52" s="59">
        <f t="shared" si="1"/>
        <v>501.66666666666669</v>
      </c>
      <c r="AD52" s="60">
        <f t="shared" ref="AD52:AD115" si="3">(F52+G52+H52+AC52)/2</f>
        <v>375.81333333333333</v>
      </c>
    </row>
    <row r="53" spans="1:30" x14ac:dyDescent="0.25">
      <c r="A53" s="67">
        <v>49</v>
      </c>
      <c r="B53" s="68" t="s">
        <v>349</v>
      </c>
      <c r="C53" s="67" t="s">
        <v>271</v>
      </c>
      <c r="D53" s="68" t="s">
        <v>414</v>
      </c>
      <c r="E53" s="68" t="s">
        <v>66</v>
      </c>
      <c r="F53" s="72">
        <v>76.239999999999995</v>
      </c>
      <c r="G53" s="72">
        <v>73.61</v>
      </c>
      <c r="H53" s="72">
        <v>75.91</v>
      </c>
      <c r="I53" s="54"/>
      <c r="J53" s="55">
        <v>30</v>
      </c>
      <c r="K53" s="69"/>
      <c r="L53" s="56"/>
      <c r="M53" s="55">
        <v>20</v>
      </c>
      <c r="N53" s="69"/>
      <c r="O53" s="54"/>
      <c r="P53" s="55">
        <v>60</v>
      </c>
      <c r="Q53" s="69"/>
      <c r="R53" s="56"/>
      <c r="S53" s="55">
        <v>55</v>
      </c>
      <c r="T53" s="69"/>
      <c r="U53" s="54"/>
      <c r="V53" s="55">
        <v>45</v>
      </c>
      <c r="W53" s="69"/>
      <c r="X53" s="56"/>
      <c r="Y53" s="55">
        <v>70</v>
      </c>
      <c r="Z53" s="69"/>
      <c r="AA53" s="57">
        <f t="shared" si="0"/>
        <v>303.33333333333337</v>
      </c>
      <c r="AB53" s="58">
        <f t="shared" si="0"/>
        <v>0</v>
      </c>
      <c r="AC53" s="59">
        <f t="shared" ref="AC53:AC116" si="4">IF(AB53=0,AA53,(AA53+AB53)/2)</f>
        <v>303.33333333333337</v>
      </c>
      <c r="AD53" s="60">
        <f t="shared" si="3"/>
        <v>264.54666666666668</v>
      </c>
    </row>
    <row r="54" spans="1:30" x14ac:dyDescent="0.25">
      <c r="A54" s="67">
        <v>50</v>
      </c>
      <c r="B54" s="68" t="s">
        <v>349</v>
      </c>
      <c r="C54" s="67" t="s">
        <v>271</v>
      </c>
      <c r="D54" s="68" t="s">
        <v>415</v>
      </c>
      <c r="E54" s="68" t="s">
        <v>416</v>
      </c>
      <c r="F54" s="72">
        <v>83.47</v>
      </c>
      <c r="G54" s="72">
        <v>78.75</v>
      </c>
      <c r="H54" s="72">
        <v>84.91</v>
      </c>
      <c r="I54" s="54"/>
      <c r="J54" s="55">
        <v>75</v>
      </c>
      <c r="K54" s="69"/>
      <c r="L54" s="56"/>
      <c r="M54" s="55">
        <v>55</v>
      </c>
      <c r="N54" s="69"/>
      <c r="O54" s="54"/>
      <c r="P54" s="55">
        <v>80</v>
      </c>
      <c r="Q54" s="69"/>
      <c r="R54" s="56"/>
      <c r="S54" s="55">
        <v>60</v>
      </c>
      <c r="T54" s="69"/>
      <c r="U54" s="54"/>
      <c r="V54" s="55">
        <v>50</v>
      </c>
      <c r="W54" s="69"/>
      <c r="X54" s="56"/>
      <c r="Y54" s="55">
        <v>90</v>
      </c>
      <c r="Z54" s="69"/>
      <c r="AA54" s="57">
        <f t="shared" si="0"/>
        <v>482.22222222222223</v>
      </c>
      <c r="AB54" s="58">
        <f t="shared" si="0"/>
        <v>0</v>
      </c>
      <c r="AC54" s="59">
        <f t="shared" si="4"/>
        <v>482.22222222222223</v>
      </c>
      <c r="AD54" s="60">
        <f t="shared" si="3"/>
        <v>364.67611111111114</v>
      </c>
    </row>
    <row r="55" spans="1:30" x14ac:dyDescent="0.25">
      <c r="A55" s="67">
        <v>51</v>
      </c>
      <c r="B55" s="68" t="s">
        <v>349</v>
      </c>
      <c r="C55" s="67" t="s">
        <v>271</v>
      </c>
      <c r="D55" s="68" t="s">
        <v>153</v>
      </c>
      <c r="E55" s="68" t="s">
        <v>156</v>
      </c>
      <c r="F55" s="72">
        <v>86.2</v>
      </c>
      <c r="G55" s="72">
        <v>91.25</v>
      </c>
      <c r="H55" s="72">
        <v>94.02</v>
      </c>
      <c r="I55" s="54"/>
      <c r="J55" s="55">
        <v>75</v>
      </c>
      <c r="K55" s="69"/>
      <c r="L55" s="56"/>
      <c r="M55" s="55">
        <v>90</v>
      </c>
      <c r="N55" s="69"/>
      <c r="O55" s="54"/>
      <c r="P55" s="55">
        <v>90</v>
      </c>
      <c r="Q55" s="69"/>
      <c r="R55" s="56"/>
      <c r="S55" s="55">
        <v>85</v>
      </c>
      <c r="T55" s="69"/>
      <c r="U55" s="54"/>
      <c r="V55" s="55">
        <v>60</v>
      </c>
      <c r="W55" s="69"/>
      <c r="X55" s="56"/>
      <c r="Y55" s="55">
        <v>100</v>
      </c>
      <c r="Z55" s="69"/>
      <c r="AA55" s="57">
        <f t="shared" si="0"/>
        <v>587.22222222222229</v>
      </c>
      <c r="AB55" s="58">
        <f t="shared" si="0"/>
        <v>0</v>
      </c>
      <c r="AC55" s="59">
        <f t="shared" si="4"/>
        <v>587.22222222222229</v>
      </c>
      <c r="AD55" s="60">
        <f t="shared" si="3"/>
        <v>429.3461111111111</v>
      </c>
    </row>
    <row r="56" spans="1:30" x14ac:dyDescent="0.25">
      <c r="A56" s="67">
        <v>52</v>
      </c>
      <c r="B56" s="68" t="s">
        <v>349</v>
      </c>
      <c r="C56" s="67" t="s">
        <v>271</v>
      </c>
      <c r="D56" s="68" t="s">
        <v>417</v>
      </c>
      <c r="E56" s="68" t="s">
        <v>166</v>
      </c>
      <c r="F56" s="72">
        <v>97.69</v>
      </c>
      <c r="G56" s="72">
        <v>97.51</v>
      </c>
      <c r="H56" s="72">
        <v>99.64</v>
      </c>
      <c r="I56" s="54"/>
      <c r="J56" s="55">
        <v>95</v>
      </c>
      <c r="K56" s="69"/>
      <c r="L56" s="56"/>
      <c r="M56" s="55">
        <v>100</v>
      </c>
      <c r="N56" s="69"/>
      <c r="O56" s="54"/>
      <c r="P56" s="55">
        <v>90</v>
      </c>
      <c r="Q56" s="69"/>
      <c r="R56" s="56"/>
      <c r="S56" s="55">
        <v>90</v>
      </c>
      <c r="T56" s="69"/>
      <c r="U56" s="54"/>
      <c r="V56" s="55">
        <v>100</v>
      </c>
      <c r="W56" s="69"/>
      <c r="X56" s="56"/>
      <c r="Y56" s="55">
        <v>100</v>
      </c>
      <c r="Z56" s="69"/>
      <c r="AA56" s="57">
        <f t="shared" si="0"/>
        <v>668.88888888888891</v>
      </c>
      <c r="AB56" s="58">
        <f t="shared" si="0"/>
        <v>0</v>
      </c>
      <c r="AC56" s="59">
        <f t="shared" si="4"/>
        <v>668.88888888888891</v>
      </c>
      <c r="AD56" s="60">
        <f t="shared" si="3"/>
        <v>481.86444444444442</v>
      </c>
    </row>
    <row r="57" spans="1:30" x14ac:dyDescent="0.25">
      <c r="A57" s="67">
        <v>53</v>
      </c>
      <c r="B57" s="68" t="s">
        <v>349</v>
      </c>
      <c r="C57" s="67" t="s">
        <v>271</v>
      </c>
      <c r="D57" s="68" t="s">
        <v>418</v>
      </c>
      <c r="E57" s="68" t="s">
        <v>419</v>
      </c>
      <c r="F57" s="72">
        <v>88.31</v>
      </c>
      <c r="G57" s="72">
        <v>86.74</v>
      </c>
      <c r="H57" s="72">
        <v>90.75</v>
      </c>
      <c r="I57" s="54"/>
      <c r="J57" s="55">
        <v>90</v>
      </c>
      <c r="K57" s="69"/>
      <c r="L57" s="56"/>
      <c r="M57" s="55">
        <v>75</v>
      </c>
      <c r="N57" s="69"/>
      <c r="O57" s="54"/>
      <c r="P57" s="55">
        <v>85</v>
      </c>
      <c r="Q57" s="69"/>
      <c r="R57" s="56"/>
      <c r="S57" s="55">
        <v>85</v>
      </c>
      <c r="T57" s="69"/>
      <c r="U57" s="54"/>
      <c r="V57" s="55">
        <v>50</v>
      </c>
      <c r="W57" s="69"/>
      <c r="X57" s="56"/>
      <c r="Y57" s="55">
        <v>100</v>
      </c>
      <c r="Z57" s="69"/>
      <c r="AA57" s="57">
        <f t="shared" si="0"/>
        <v>571.66666666666674</v>
      </c>
      <c r="AB57" s="58">
        <f t="shared" si="0"/>
        <v>0</v>
      </c>
      <c r="AC57" s="59">
        <f t="shared" si="4"/>
        <v>571.66666666666674</v>
      </c>
      <c r="AD57" s="60">
        <f t="shared" si="3"/>
        <v>418.73333333333335</v>
      </c>
    </row>
    <row r="58" spans="1:30" x14ac:dyDescent="0.25">
      <c r="A58" s="67">
        <v>54</v>
      </c>
      <c r="B58" s="68" t="s">
        <v>349</v>
      </c>
      <c r="C58" s="67" t="s">
        <v>271</v>
      </c>
      <c r="D58" s="68" t="s">
        <v>180</v>
      </c>
      <c r="E58" s="68" t="s">
        <v>420</v>
      </c>
      <c r="F58" s="72">
        <v>87.16</v>
      </c>
      <c r="G58" s="72">
        <v>83.71</v>
      </c>
      <c r="H58" s="72">
        <v>81.78</v>
      </c>
      <c r="I58" s="54"/>
      <c r="J58" s="55">
        <v>80</v>
      </c>
      <c r="K58" s="69"/>
      <c r="L58" s="56"/>
      <c r="M58" s="55">
        <v>40</v>
      </c>
      <c r="N58" s="69"/>
      <c r="O58" s="54"/>
      <c r="P58" s="55">
        <v>80</v>
      </c>
      <c r="Q58" s="69"/>
      <c r="R58" s="56"/>
      <c r="S58" s="55">
        <v>85</v>
      </c>
      <c r="T58" s="69"/>
      <c r="U58" s="54"/>
      <c r="V58" s="55">
        <v>90</v>
      </c>
      <c r="W58" s="69"/>
      <c r="X58" s="56"/>
      <c r="Y58" s="55">
        <v>90</v>
      </c>
      <c r="Z58" s="69"/>
      <c r="AA58" s="57">
        <f t="shared" si="0"/>
        <v>517.22222222222217</v>
      </c>
      <c r="AB58" s="58">
        <f t="shared" si="0"/>
        <v>0</v>
      </c>
      <c r="AC58" s="59">
        <f t="shared" si="4"/>
        <v>517.22222222222217</v>
      </c>
      <c r="AD58" s="60">
        <f t="shared" si="3"/>
        <v>384.93611111111107</v>
      </c>
    </row>
    <row r="59" spans="1:30" x14ac:dyDescent="0.25">
      <c r="A59" s="67">
        <v>55</v>
      </c>
      <c r="B59" s="68" t="s">
        <v>349</v>
      </c>
      <c r="C59" s="67" t="s">
        <v>271</v>
      </c>
      <c r="D59" s="68" t="s">
        <v>247</v>
      </c>
      <c r="E59" s="68" t="s">
        <v>421</v>
      </c>
      <c r="F59" s="72">
        <v>93.7</v>
      </c>
      <c r="G59" s="72">
        <v>95.37</v>
      </c>
      <c r="H59" s="72">
        <v>99.53</v>
      </c>
      <c r="I59" s="54"/>
      <c r="J59" s="55">
        <v>95</v>
      </c>
      <c r="K59" s="69"/>
      <c r="L59" s="56"/>
      <c r="M59" s="55">
        <v>95</v>
      </c>
      <c r="N59" s="69"/>
      <c r="O59" s="54"/>
      <c r="P59" s="55">
        <v>100</v>
      </c>
      <c r="Q59" s="69"/>
      <c r="R59" s="56"/>
      <c r="S59" s="55">
        <v>100</v>
      </c>
      <c r="T59" s="69"/>
      <c r="U59" s="54"/>
      <c r="V59" s="55">
        <v>95</v>
      </c>
      <c r="W59" s="69"/>
      <c r="X59" s="56"/>
      <c r="Y59" s="55">
        <v>95</v>
      </c>
      <c r="Z59" s="69"/>
      <c r="AA59" s="57">
        <f t="shared" si="0"/>
        <v>676.66666666666663</v>
      </c>
      <c r="AB59" s="58">
        <f t="shared" si="0"/>
        <v>0</v>
      </c>
      <c r="AC59" s="59">
        <f t="shared" si="4"/>
        <v>676.66666666666663</v>
      </c>
      <c r="AD59" s="60">
        <f t="shared" si="3"/>
        <v>482.63333333333333</v>
      </c>
    </row>
    <row r="60" spans="1:30" x14ac:dyDescent="0.25">
      <c r="A60" s="67">
        <v>56</v>
      </c>
      <c r="B60" s="68" t="s">
        <v>349</v>
      </c>
      <c r="C60" s="67" t="s">
        <v>271</v>
      </c>
      <c r="D60" s="68" t="s">
        <v>172</v>
      </c>
      <c r="E60" s="68" t="s">
        <v>422</v>
      </c>
      <c r="F60" s="72">
        <v>94.67</v>
      </c>
      <c r="G60" s="72">
        <v>96.83</v>
      </c>
      <c r="H60" s="72">
        <v>97.27</v>
      </c>
      <c r="I60" s="54"/>
      <c r="J60" s="55">
        <v>100</v>
      </c>
      <c r="K60" s="69"/>
      <c r="L60" s="56"/>
      <c r="M60" s="55">
        <v>95</v>
      </c>
      <c r="N60" s="69"/>
      <c r="O60" s="54"/>
      <c r="P60" s="55">
        <v>90</v>
      </c>
      <c r="Q60" s="69"/>
      <c r="R60" s="56"/>
      <c r="S60" s="55">
        <v>100</v>
      </c>
      <c r="T60" s="69"/>
      <c r="U60" s="54"/>
      <c r="V60" s="55">
        <v>55</v>
      </c>
      <c r="W60" s="69"/>
      <c r="X60" s="56"/>
      <c r="Y60" s="55">
        <v>100</v>
      </c>
      <c r="Z60" s="69"/>
      <c r="AA60" s="57">
        <f t="shared" si="0"/>
        <v>641.66666666666674</v>
      </c>
      <c r="AB60" s="58">
        <f t="shared" si="0"/>
        <v>0</v>
      </c>
      <c r="AC60" s="59">
        <f t="shared" si="4"/>
        <v>641.66666666666674</v>
      </c>
      <c r="AD60" s="60">
        <f t="shared" si="3"/>
        <v>465.21833333333336</v>
      </c>
    </row>
    <row r="61" spans="1:30" x14ac:dyDescent="0.25">
      <c r="A61" s="67">
        <v>57</v>
      </c>
      <c r="B61" s="68" t="s">
        <v>349</v>
      </c>
      <c r="C61" s="67" t="s">
        <v>271</v>
      </c>
      <c r="D61" s="68" t="s">
        <v>423</v>
      </c>
      <c r="E61" s="68" t="s">
        <v>424</v>
      </c>
      <c r="F61" s="72">
        <v>95.18</v>
      </c>
      <c r="G61" s="72">
        <v>95.33</v>
      </c>
      <c r="H61" s="72">
        <v>99.01</v>
      </c>
      <c r="I61" s="54"/>
      <c r="J61" s="55">
        <v>80</v>
      </c>
      <c r="K61" s="69"/>
      <c r="L61" s="56"/>
      <c r="M61" s="55">
        <v>100</v>
      </c>
      <c r="N61" s="69"/>
      <c r="O61" s="54"/>
      <c r="P61" s="55">
        <v>95</v>
      </c>
      <c r="Q61" s="69"/>
      <c r="R61" s="56"/>
      <c r="S61" s="55">
        <v>95</v>
      </c>
      <c r="T61" s="69"/>
      <c r="U61" s="54"/>
      <c r="V61" s="55">
        <v>100</v>
      </c>
      <c r="W61" s="69"/>
      <c r="X61" s="56"/>
      <c r="Y61" s="55">
        <v>95</v>
      </c>
      <c r="Z61" s="69"/>
      <c r="AA61" s="57">
        <f t="shared" si="0"/>
        <v>653.33333333333326</v>
      </c>
      <c r="AB61" s="58">
        <f t="shared" si="0"/>
        <v>0</v>
      </c>
      <c r="AC61" s="59">
        <f t="shared" si="4"/>
        <v>653.33333333333326</v>
      </c>
      <c r="AD61" s="60">
        <f t="shared" si="3"/>
        <v>471.42666666666662</v>
      </c>
    </row>
    <row r="62" spans="1:30" x14ac:dyDescent="0.25">
      <c r="A62" s="67">
        <v>58</v>
      </c>
      <c r="B62" s="68" t="s">
        <v>349</v>
      </c>
      <c r="C62" s="67" t="s">
        <v>271</v>
      </c>
      <c r="D62" s="68" t="s">
        <v>109</v>
      </c>
      <c r="E62" s="68" t="s">
        <v>425</v>
      </c>
      <c r="F62" s="72">
        <v>59.69</v>
      </c>
      <c r="G62" s="72">
        <v>59.62</v>
      </c>
      <c r="H62" s="72">
        <v>64.97</v>
      </c>
      <c r="I62" s="54"/>
      <c r="J62" s="55"/>
      <c r="K62" s="69"/>
      <c r="L62" s="56"/>
      <c r="M62" s="55"/>
      <c r="N62" s="69"/>
      <c r="O62" s="54"/>
      <c r="P62" s="55"/>
      <c r="Q62" s="69"/>
      <c r="R62" s="56"/>
      <c r="S62" s="55"/>
      <c r="T62" s="69"/>
      <c r="U62" s="54"/>
      <c r="V62" s="55"/>
      <c r="W62" s="69"/>
      <c r="X62" s="56"/>
      <c r="Y62" s="55"/>
      <c r="Z62" s="69"/>
      <c r="AA62" s="57">
        <f t="shared" si="0"/>
        <v>0</v>
      </c>
      <c r="AB62" s="58">
        <f t="shared" si="0"/>
        <v>0</v>
      </c>
      <c r="AC62" s="59">
        <f t="shared" si="4"/>
        <v>0</v>
      </c>
      <c r="AD62" s="60">
        <f t="shared" si="3"/>
        <v>92.14</v>
      </c>
    </row>
    <row r="63" spans="1:30" x14ac:dyDescent="0.25">
      <c r="A63" s="67">
        <v>59</v>
      </c>
      <c r="B63" s="68" t="s">
        <v>349</v>
      </c>
      <c r="C63" s="67" t="s">
        <v>293</v>
      </c>
      <c r="D63" s="68" t="s">
        <v>426</v>
      </c>
      <c r="E63" s="68" t="s">
        <v>427</v>
      </c>
      <c r="F63" s="72">
        <v>68.81</v>
      </c>
      <c r="G63" s="72">
        <v>71.45</v>
      </c>
      <c r="H63" s="72">
        <v>79.150000000000006</v>
      </c>
      <c r="I63" s="54"/>
      <c r="J63" s="55">
        <v>75</v>
      </c>
      <c r="K63" s="69"/>
      <c r="L63" s="56"/>
      <c r="M63" s="55">
        <v>30</v>
      </c>
      <c r="N63" s="69"/>
      <c r="O63" s="54"/>
      <c r="P63" s="55">
        <v>55</v>
      </c>
      <c r="Q63" s="69"/>
      <c r="R63" s="56"/>
      <c r="S63" s="55">
        <v>35</v>
      </c>
      <c r="T63" s="69"/>
      <c r="U63" s="54"/>
      <c r="V63" s="55">
        <v>15</v>
      </c>
      <c r="W63" s="69"/>
      <c r="X63" s="56"/>
      <c r="Y63" s="55">
        <v>70</v>
      </c>
      <c r="Z63" s="69"/>
      <c r="AA63" s="57">
        <f t="shared" si="0"/>
        <v>342.22222222222223</v>
      </c>
      <c r="AB63" s="58">
        <f t="shared" si="0"/>
        <v>0</v>
      </c>
      <c r="AC63" s="59">
        <f t="shared" si="4"/>
        <v>342.22222222222223</v>
      </c>
      <c r="AD63" s="60">
        <f t="shared" si="3"/>
        <v>280.81611111111113</v>
      </c>
    </row>
    <row r="64" spans="1:30" x14ac:dyDescent="0.25">
      <c r="A64" s="67">
        <v>60</v>
      </c>
      <c r="B64" s="68" t="s">
        <v>349</v>
      </c>
      <c r="C64" s="67" t="s">
        <v>293</v>
      </c>
      <c r="D64" s="68" t="s">
        <v>237</v>
      </c>
      <c r="E64" s="68" t="s">
        <v>146</v>
      </c>
      <c r="F64" s="72">
        <v>88.77</v>
      </c>
      <c r="G64" s="72">
        <v>80.59</v>
      </c>
      <c r="H64" s="72">
        <v>94.01</v>
      </c>
      <c r="I64" s="54"/>
      <c r="J64" s="55">
        <v>85</v>
      </c>
      <c r="K64" s="69"/>
      <c r="L64" s="56"/>
      <c r="M64" s="55">
        <v>70</v>
      </c>
      <c r="N64" s="69"/>
      <c r="O64" s="54"/>
      <c r="P64" s="55">
        <v>85</v>
      </c>
      <c r="Q64" s="69"/>
      <c r="R64" s="56"/>
      <c r="S64" s="55">
        <v>95</v>
      </c>
      <c r="T64" s="69"/>
      <c r="U64" s="54"/>
      <c r="V64" s="55">
        <v>70</v>
      </c>
      <c r="W64" s="69"/>
      <c r="X64" s="56"/>
      <c r="Y64" s="55">
        <v>100</v>
      </c>
      <c r="Z64" s="69"/>
      <c r="AA64" s="57">
        <f t="shared" si="0"/>
        <v>579.44444444444446</v>
      </c>
      <c r="AB64" s="58">
        <f t="shared" si="0"/>
        <v>0</v>
      </c>
      <c r="AC64" s="59">
        <f t="shared" si="4"/>
        <v>579.44444444444446</v>
      </c>
      <c r="AD64" s="60">
        <f t="shared" si="3"/>
        <v>421.40722222222223</v>
      </c>
    </row>
    <row r="65" spans="1:30" x14ac:dyDescent="0.25">
      <c r="A65" s="67">
        <v>61</v>
      </c>
      <c r="B65" s="68" t="s">
        <v>349</v>
      </c>
      <c r="C65" s="67" t="s">
        <v>293</v>
      </c>
      <c r="D65" s="68" t="s">
        <v>192</v>
      </c>
      <c r="E65" s="68" t="s">
        <v>428</v>
      </c>
      <c r="F65" s="72">
        <v>93.19</v>
      </c>
      <c r="G65" s="72">
        <v>94.72</v>
      </c>
      <c r="H65" s="72">
        <v>99.34</v>
      </c>
      <c r="I65" s="54"/>
      <c r="J65" s="55">
        <v>100</v>
      </c>
      <c r="K65" s="69"/>
      <c r="L65" s="56"/>
      <c r="M65" s="55">
        <v>85</v>
      </c>
      <c r="N65" s="69"/>
      <c r="O65" s="54"/>
      <c r="P65" s="55">
        <v>95</v>
      </c>
      <c r="Q65" s="69"/>
      <c r="R65" s="56"/>
      <c r="S65" s="55">
        <v>100</v>
      </c>
      <c r="T65" s="69"/>
      <c r="U65" s="54"/>
      <c r="V65" s="55">
        <v>100</v>
      </c>
      <c r="W65" s="69"/>
      <c r="X65" s="56"/>
      <c r="Y65" s="55">
        <v>100</v>
      </c>
      <c r="Z65" s="69"/>
      <c r="AA65" s="57">
        <f t="shared" si="0"/>
        <v>668.88888888888891</v>
      </c>
      <c r="AB65" s="58">
        <f t="shared" si="0"/>
        <v>0</v>
      </c>
      <c r="AC65" s="59">
        <f t="shared" si="4"/>
        <v>668.88888888888891</v>
      </c>
      <c r="AD65" s="60">
        <f t="shared" si="3"/>
        <v>478.06944444444446</v>
      </c>
    </row>
    <row r="66" spans="1:30" x14ac:dyDescent="0.25">
      <c r="A66" s="67">
        <v>62</v>
      </c>
      <c r="B66" s="68" t="s">
        <v>349</v>
      </c>
      <c r="C66" s="67" t="s">
        <v>293</v>
      </c>
      <c r="D66" s="68" t="s">
        <v>153</v>
      </c>
      <c r="E66" s="68" t="s">
        <v>157</v>
      </c>
      <c r="F66" s="72">
        <v>92.77</v>
      </c>
      <c r="G66" s="72">
        <v>91.46</v>
      </c>
      <c r="H66" s="72">
        <v>98.42</v>
      </c>
      <c r="I66" s="54"/>
      <c r="J66" s="55">
        <v>85</v>
      </c>
      <c r="K66" s="69"/>
      <c r="L66" s="56"/>
      <c r="M66" s="55">
        <v>95</v>
      </c>
      <c r="N66" s="69"/>
      <c r="O66" s="54"/>
      <c r="P66" s="55">
        <v>90</v>
      </c>
      <c r="Q66" s="69"/>
      <c r="R66" s="56"/>
      <c r="S66" s="55">
        <v>60</v>
      </c>
      <c r="T66" s="69"/>
      <c r="U66" s="54"/>
      <c r="V66" s="55">
        <v>95</v>
      </c>
      <c r="W66" s="69"/>
      <c r="X66" s="56"/>
      <c r="Y66" s="55">
        <v>100</v>
      </c>
      <c r="Z66" s="69"/>
      <c r="AA66" s="57">
        <f t="shared" si="0"/>
        <v>618.33333333333326</v>
      </c>
      <c r="AB66" s="58">
        <f t="shared" si="0"/>
        <v>0</v>
      </c>
      <c r="AC66" s="59">
        <f t="shared" si="4"/>
        <v>618.33333333333326</v>
      </c>
      <c r="AD66" s="60">
        <f t="shared" si="3"/>
        <v>450.49166666666662</v>
      </c>
    </row>
    <row r="67" spans="1:30" x14ac:dyDescent="0.25">
      <c r="A67" s="67">
        <v>63</v>
      </c>
      <c r="B67" s="68" t="s">
        <v>349</v>
      </c>
      <c r="C67" s="67" t="s">
        <v>293</v>
      </c>
      <c r="D67" s="68" t="s">
        <v>429</v>
      </c>
      <c r="E67" s="68" t="s">
        <v>430</v>
      </c>
      <c r="F67" s="72">
        <v>68.47</v>
      </c>
      <c r="G67" s="72">
        <v>66.930000000000007</v>
      </c>
      <c r="H67" s="72">
        <v>69.349999999999994</v>
      </c>
      <c r="I67" s="54"/>
      <c r="J67" s="55">
        <v>35</v>
      </c>
      <c r="K67" s="69"/>
      <c r="L67" s="56"/>
      <c r="M67" s="55">
        <v>35</v>
      </c>
      <c r="N67" s="69"/>
      <c r="O67" s="54"/>
      <c r="P67" s="55">
        <v>30</v>
      </c>
      <c r="Q67" s="69"/>
      <c r="R67" s="56"/>
      <c r="S67" s="55">
        <v>40</v>
      </c>
      <c r="T67" s="69"/>
      <c r="U67" s="54"/>
      <c r="V67" s="55">
        <v>35</v>
      </c>
      <c r="W67" s="69"/>
      <c r="X67" s="56"/>
      <c r="Y67" s="55">
        <v>85</v>
      </c>
      <c r="Z67" s="69"/>
      <c r="AA67" s="57">
        <f t="shared" si="0"/>
        <v>280</v>
      </c>
      <c r="AB67" s="58">
        <f t="shared" si="0"/>
        <v>0</v>
      </c>
      <c r="AC67" s="59">
        <f t="shared" si="4"/>
        <v>280</v>
      </c>
      <c r="AD67" s="60">
        <f t="shared" si="3"/>
        <v>242.375</v>
      </c>
    </row>
    <row r="68" spans="1:30" x14ac:dyDescent="0.25">
      <c r="A68" s="67">
        <v>64</v>
      </c>
      <c r="B68" s="68" t="s">
        <v>349</v>
      </c>
      <c r="C68" s="67" t="s">
        <v>293</v>
      </c>
      <c r="D68" s="68" t="s">
        <v>410</v>
      </c>
      <c r="E68" s="68" t="s">
        <v>416</v>
      </c>
      <c r="F68" s="72">
        <v>85.91</v>
      </c>
      <c r="G68" s="72">
        <v>85.53</v>
      </c>
      <c r="H68" s="72">
        <v>88.89</v>
      </c>
      <c r="I68" s="54"/>
      <c r="J68" s="55">
        <v>80</v>
      </c>
      <c r="K68" s="69"/>
      <c r="L68" s="56"/>
      <c r="M68" s="55">
        <v>60</v>
      </c>
      <c r="N68" s="69"/>
      <c r="O68" s="54"/>
      <c r="P68" s="55">
        <v>80</v>
      </c>
      <c r="Q68" s="69"/>
      <c r="R68" s="56"/>
      <c r="S68" s="55">
        <v>80</v>
      </c>
      <c r="T68" s="69"/>
      <c r="U68" s="54"/>
      <c r="V68" s="55">
        <v>45</v>
      </c>
      <c r="W68" s="69"/>
      <c r="X68" s="56"/>
      <c r="Y68" s="55">
        <v>85</v>
      </c>
      <c r="Z68" s="69"/>
      <c r="AA68" s="57">
        <f t="shared" si="0"/>
        <v>505.5555555555556</v>
      </c>
      <c r="AB68" s="58">
        <f t="shared" si="0"/>
        <v>0</v>
      </c>
      <c r="AC68" s="59">
        <f t="shared" si="4"/>
        <v>505.5555555555556</v>
      </c>
      <c r="AD68" s="60">
        <f t="shared" si="3"/>
        <v>382.94277777777779</v>
      </c>
    </row>
    <row r="69" spans="1:30" x14ac:dyDescent="0.25">
      <c r="A69" s="67">
        <v>65</v>
      </c>
      <c r="B69" s="68" t="s">
        <v>349</v>
      </c>
      <c r="C69" s="67" t="s">
        <v>293</v>
      </c>
      <c r="D69" s="68" t="s">
        <v>431</v>
      </c>
      <c r="E69" s="68" t="s">
        <v>413</v>
      </c>
      <c r="F69" s="72">
        <v>96.53</v>
      </c>
      <c r="G69" s="72">
        <v>96.45</v>
      </c>
      <c r="H69" s="72">
        <v>98.99</v>
      </c>
      <c r="I69" s="54"/>
      <c r="J69" s="55">
        <v>100</v>
      </c>
      <c r="K69" s="69"/>
      <c r="L69" s="56"/>
      <c r="M69" s="55">
        <v>90</v>
      </c>
      <c r="N69" s="69"/>
      <c r="O69" s="54"/>
      <c r="P69" s="55">
        <v>100</v>
      </c>
      <c r="Q69" s="69"/>
      <c r="R69" s="56"/>
      <c r="S69" s="55">
        <v>90</v>
      </c>
      <c r="T69" s="69"/>
      <c r="U69" s="54"/>
      <c r="V69" s="55">
        <v>90</v>
      </c>
      <c r="W69" s="69"/>
      <c r="X69" s="56"/>
      <c r="Y69" s="55">
        <v>100</v>
      </c>
      <c r="Z69" s="69"/>
      <c r="AA69" s="57">
        <f t="shared" ref="AA69:AB132" si="5">(((J69*4)+(M69*4)+(P69*4)+(S69*2)+(V69*2)+(Y69*2))/18)/100*700</f>
        <v>668.88888888888891</v>
      </c>
      <c r="AB69" s="58">
        <f t="shared" si="5"/>
        <v>0</v>
      </c>
      <c r="AC69" s="59">
        <f t="shared" si="4"/>
        <v>668.88888888888891</v>
      </c>
      <c r="AD69" s="60">
        <f t="shared" si="3"/>
        <v>480.42944444444447</v>
      </c>
    </row>
    <row r="70" spans="1:30" x14ac:dyDescent="0.25">
      <c r="A70" s="67">
        <v>66</v>
      </c>
      <c r="B70" s="68" t="s">
        <v>349</v>
      </c>
      <c r="C70" s="67" t="s">
        <v>293</v>
      </c>
      <c r="D70" s="68" t="s">
        <v>432</v>
      </c>
      <c r="E70" s="68" t="s">
        <v>66</v>
      </c>
      <c r="F70" s="72">
        <v>75.709999999999994</v>
      </c>
      <c r="G70" s="72">
        <v>74.760000000000005</v>
      </c>
      <c r="H70" s="72">
        <v>80.86</v>
      </c>
      <c r="I70" s="54"/>
      <c r="J70" s="55">
        <v>60</v>
      </c>
      <c r="K70" s="69"/>
      <c r="L70" s="56"/>
      <c r="M70" s="55">
        <v>60</v>
      </c>
      <c r="N70" s="69"/>
      <c r="O70" s="54"/>
      <c r="P70" s="55">
        <v>90</v>
      </c>
      <c r="Q70" s="69"/>
      <c r="R70" s="56"/>
      <c r="S70" s="55">
        <v>60</v>
      </c>
      <c r="T70" s="69"/>
      <c r="U70" s="54"/>
      <c r="V70" s="55">
        <v>50</v>
      </c>
      <c r="W70" s="69"/>
      <c r="X70" s="56"/>
      <c r="Y70" s="55">
        <v>100</v>
      </c>
      <c r="Z70" s="69"/>
      <c r="AA70" s="57">
        <f t="shared" si="5"/>
        <v>489.99999999999994</v>
      </c>
      <c r="AB70" s="58">
        <f t="shared" si="5"/>
        <v>0</v>
      </c>
      <c r="AC70" s="59">
        <f t="shared" si="4"/>
        <v>489.99999999999994</v>
      </c>
      <c r="AD70" s="60">
        <f t="shared" si="3"/>
        <v>360.66499999999996</v>
      </c>
    </row>
    <row r="71" spans="1:30" x14ac:dyDescent="0.25">
      <c r="A71" s="67">
        <v>67</v>
      </c>
      <c r="B71" s="68" t="s">
        <v>349</v>
      </c>
      <c r="C71" s="67" t="s">
        <v>293</v>
      </c>
      <c r="D71" s="68" t="s">
        <v>433</v>
      </c>
      <c r="E71" s="68" t="s">
        <v>119</v>
      </c>
      <c r="F71" s="72">
        <v>93.69</v>
      </c>
      <c r="G71" s="72">
        <v>94.8</v>
      </c>
      <c r="H71" s="72">
        <v>96.89</v>
      </c>
      <c r="I71" s="54"/>
      <c r="J71" s="55">
        <v>75</v>
      </c>
      <c r="K71" s="69"/>
      <c r="L71" s="56"/>
      <c r="M71" s="55">
        <v>85</v>
      </c>
      <c r="N71" s="69"/>
      <c r="O71" s="54"/>
      <c r="P71" s="55">
        <v>90</v>
      </c>
      <c r="Q71" s="69"/>
      <c r="R71" s="56"/>
      <c r="S71" s="55">
        <v>100</v>
      </c>
      <c r="T71" s="69"/>
      <c r="U71" s="54"/>
      <c r="V71" s="55">
        <v>90</v>
      </c>
      <c r="W71" s="69"/>
      <c r="X71" s="56"/>
      <c r="Y71" s="55">
        <v>100</v>
      </c>
      <c r="Z71" s="69"/>
      <c r="AA71" s="57">
        <f t="shared" si="5"/>
        <v>614.44444444444446</v>
      </c>
      <c r="AB71" s="58">
        <f t="shared" si="5"/>
        <v>0</v>
      </c>
      <c r="AC71" s="59">
        <f t="shared" si="4"/>
        <v>614.44444444444446</v>
      </c>
      <c r="AD71" s="60">
        <f t="shared" si="3"/>
        <v>449.91222222222223</v>
      </c>
    </row>
    <row r="72" spans="1:30" x14ac:dyDescent="0.25">
      <c r="A72" s="67">
        <v>68</v>
      </c>
      <c r="B72" s="68" t="s">
        <v>349</v>
      </c>
      <c r="C72" s="67" t="s">
        <v>293</v>
      </c>
      <c r="D72" s="68" t="s">
        <v>434</v>
      </c>
      <c r="E72" s="68" t="s">
        <v>435</v>
      </c>
      <c r="F72" s="72">
        <v>89.83</v>
      </c>
      <c r="G72" s="72">
        <v>89.79</v>
      </c>
      <c r="H72" s="72">
        <v>96.99</v>
      </c>
      <c r="I72" s="54"/>
      <c r="J72" s="55">
        <v>95</v>
      </c>
      <c r="K72" s="69"/>
      <c r="L72" s="56"/>
      <c r="M72" s="55">
        <v>80</v>
      </c>
      <c r="N72" s="69"/>
      <c r="O72" s="54"/>
      <c r="P72" s="55">
        <v>100</v>
      </c>
      <c r="Q72" s="69"/>
      <c r="R72" s="56"/>
      <c r="S72" s="55">
        <v>70</v>
      </c>
      <c r="T72" s="69"/>
      <c r="U72" s="54"/>
      <c r="V72" s="55">
        <v>85</v>
      </c>
      <c r="W72" s="69"/>
      <c r="X72" s="56"/>
      <c r="Y72" s="55">
        <v>100</v>
      </c>
      <c r="Z72" s="69"/>
      <c r="AA72" s="57">
        <f t="shared" si="5"/>
        <v>626.11111111111109</v>
      </c>
      <c r="AB72" s="58">
        <f t="shared" si="5"/>
        <v>0</v>
      </c>
      <c r="AC72" s="59">
        <f t="shared" si="4"/>
        <v>626.11111111111109</v>
      </c>
      <c r="AD72" s="60">
        <f t="shared" si="3"/>
        <v>451.36055555555555</v>
      </c>
    </row>
    <row r="73" spans="1:30" x14ac:dyDescent="0.25">
      <c r="A73" s="67">
        <v>69</v>
      </c>
      <c r="B73" s="68" t="s">
        <v>349</v>
      </c>
      <c r="C73" s="67" t="s">
        <v>293</v>
      </c>
      <c r="D73" s="68" t="s">
        <v>183</v>
      </c>
      <c r="E73" s="68" t="s">
        <v>436</v>
      </c>
      <c r="F73" s="72">
        <v>90.87</v>
      </c>
      <c r="G73" s="72">
        <v>92.18</v>
      </c>
      <c r="H73" s="72">
        <v>98.92</v>
      </c>
      <c r="I73" s="54"/>
      <c r="J73" s="55">
        <v>100</v>
      </c>
      <c r="K73" s="69"/>
      <c r="L73" s="56"/>
      <c r="M73" s="55">
        <v>90</v>
      </c>
      <c r="N73" s="69"/>
      <c r="O73" s="54"/>
      <c r="P73" s="55">
        <v>85</v>
      </c>
      <c r="Q73" s="69"/>
      <c r="R73" s="56"/>
      <c r="S73" s="55">
        <v>100</v>
      </c>
      <c r="T73" s="69"/>
      <c r="U73" s="54"/>
      <c r="V73" s="55">
        <v>90</v>
      </c>
      <c r="W73" s="69"/>
      <c r="X73" s="56"/>
      <c r="Y73" s="55">
        <v>100</v>
      </c>
      <c r="Z73" s="69"/>
      <c r="AA73" s="57">
        <f t="shared" si="5"/>
        <v>653.33333333333326</v>
      </c>
      <c r="AB73" s="58">
        <f t="shared" si="5"/>
        <v>0</v>
      </c>
      <c r="AC73" s="59">
        <f t="shared" si="4"/>
        <v>653.33333333333326</v>
      </c>
      <c r="AD73" s="60">
        <f t="shared" si="3"/>
        <v>467.65166666666664</v>
      </c>
    </row>
    <row r="74" spans="1:30" x14ac:dyDescent="0.25">
      <c r="A74" s="67">
        <v>70</v>
      </c>
      <c r="B74" s="68" t="s">
        <v>349</v>
      </c>
      <c r="C74" s="67" t="s">
        <v>293</v>
      </c>
      <c r="D74" s="68" t="s">
        <v>437</v>
      </c>
      <c r="E74" s="68" t="s">
        <v>346</v>
      </c>
      <c r="F74" s="72">
        <v>94.85</v>
      </c>
      <c r="G74" s="72">
        <v>94.46</v>
      </c>
      <c r="H74" s="72">
        <v>99.74</v>
      </c>
      <c r="I74" s="54"/>
      <c r="J74" s="55">
        <v>90</v>
      </c>
      <c r="K74" s="69"/>
      <c r="L74" s="56"/>
      <c r="M74" s="55">
        <v>100</v>
      </c>
      <c r="N74" s="69"/>
      <c r="O74" s="54"/>
      <c r="P74" s="55">
        <v>100</v>
      </c>
      <c r="Q74" s="69"/>
      <c r="R74" s="56"/>
      <c r="S74" s="55">
        <v>95</v>
      </c>
      <c r="T74" s="69"/>
      <c r="U74" s="54"/>
      <c r="V74" s="55">
        <v>100</v>
      </c>
      <c r="W74" s="69"/>
      <c r="X74" s="56"/>
      <c r="Y74" s="55">
        <v>100</v>
      </c>
      <c r="Z74" s="69"/>
      <c r="AA74" s="57">
        <f t="shared" si="5"/>
        <v>680.55555555555566</v>
      </c>
      <c r="AB74" s="58">
        <f t="shared" si="5"/>
        <v>0</v>
      </c>
      <c r="AC74" s="59">
        <f t="shared" si="4"/>
        <v>680.55555555555566</v>
      </c>
      <c r="AD74" s="60">
        <f t="shared" si="3"/>
        <v>484.80277777777781</v>
      </c>
    </row>
    <row r="75" spans="1:30" x14ac:dyDescent="0.25">
      <c r="A75" s="67">
        <v>71</v>
      </c>
      <c r="B75" s="68" t="s">
        <v>349</v>
      </c>
      <c r="C75" s="67" t="s">
        <v>293</v>
      </c>
      <c r="D75" s="68" t="s">
        <v>346</v>
      </c>
      <c r="E75" s="68" t="s">
        <v>317</v>
      </c>
      <c r="F75" s="72">
        <v>74.239999999999995</v>
      </c>
      <c r="G75" s="72">
        <v>67.09</v>
      </c>
      <c r="H75" s="72">
        <v>66.48</v>
      </c>
      <c r="I75" s="54"/>
      <c r="J75" s="55">
        <v>40</v>
      </c>
      <c r="K75" s="69"/>
      <c r="L75" s="56"/>
      <c r="M75" s="55">
        <v>35</v>
      </c>
      <c r="N75" s="69"/>
      <c r="O75" s="54"/>
      <c r="P75" s="55">
        <v>35</v>
      </c>
      <c r="Q75" s="69"/>
      <c r="R75" s="56"/>
      <c r="S75" s="55">
        <v>30</v>
      </c>
      <c r="T75" s="69"/>
      <c r="U75" s="54"/>
      <c r="V75" s="55">
        <v>35</v>
      </c>
      <c r="W75" s="69"/>
      <c r="X75" s="56"/>
      <c r="Y75" s="55">
        <v>90</v>
      </c>
      <c r="Z75" s="69"/>
      <c r="AA75" s="57">
        <f t="shared" si="5"/>
        <v>291.66666666666663</v>
      </c>
      <c r="AB75" s="58">
        <f t="shared" si="5"/>
        <v>0</v>
      </c>
      <c r="AC75" s="59">
        <f t="shared" si="4"/>
        <v>291.66666666666663</v>
      </c>
      <c r="AD75" s="60">
        <f t="shared" si="3"/>
        <v>249.73833333333332</v>
      </c>
    </row>
    <row r="76" spans="1:30" x14ac:dyDescent="0.25">
      <c r="A76" s="67">
        <v>72</v>
      </c>
      <c r="B76" s="68" t="s">
        <v>349</v>
      </c>
      <c r="C76" s="67" t="s">
        <v>293</v>
      </c>
      <c r="D76" s="68" t="s">
        <v>438</v>
      </c>
      <c r="E76" s="68" t="s">
        <v>171</v>
      </c>
      <c r="F76" s="72">
        <v>82.93</v>
      </c>
      <c r="G76" s="72">
        <v>85.18</v>
      </c>
      <c r="H76" s="72">
        <v>90.13</v>
      </c>
      <c r="I76" s="54"/>
      <c r="J76" s="55">
        <v>80</v>
      </c>
      <c r="K76" s="69"/>
      <c r="L76" s="56"/>
      <c r="M76" s="55">
        <v>55</v>
      </c>
      <c r="N76" s="69"/>
      <c r="O76" s="54"/>
      <c r="P76" s="55">
        <v>70</v>
      </c>
      <c r="Q76" s="69"/>
      <c r="R76" s="56"/>
      <c r="S76" s="55">
        <v>50</v>
      </c>
      <c r="T76" s="69"/>
      <c r="U76" s="54"/>
      <c r="V76" s="55">
        <v>45</v>
      </c>
      <c r="W76" s="69"/>
      <c r="X76" s="56"/>
      <c r="Y76" s="55">
        <v>95</v>
      </c>
      <c r="Z76" s="69"/>
      <c r="AA76" s="57">
        <f t="shared" si="5"/>
        <v>466.66666666666674</v>
      </c>
      <c r="AB76" s="58">
        <f t="shared" si="5"/>
        <v>0</v>
      </c>
      <c r="AC76" s="59">
        <f t="shared" si="4"/>
        <v>466.66666666666674</v>
      </c>
      <c r="AD76" s="60">
        <f t="shared" si="3"/>
        <v>362.45333333333338</v>
      </c>
    </row>
    <row r="77" spans="1:30" x14ac:dyDescent="0.25">
      <c r="A77" s="67">
        <v>73</v>
      </c>
      <c r="B77" s="68" t="s">
        <v>349</v>
      </c>
      <c r="C77" s="67" t="s">
        <v>293</v>
      </c>
      <c r="D77" s="68" t="s">
        <v>215</v>
      </c>
      <c r="E77" s="68" t="s">
        <v>144</v>
      </c>
      <c r="F77" s="72">
        <v>92.84</v>
      </c>
      <c r="G77" s="72">
        <v>90.75</v>
      </c>
      <c r="H77" s="72">
        <v>96.95</v>
      </c>
      <c r="I77" s="54"/>
      <c r="J77" s="55">
        <v>90</v>
      </c>
      <c r="K77" s="69"/>
      <c r="L77" s="56"/>
      <c r="M77" s="55">
        <v>90</v>
      </c>
      <c r="N77" s="69"/>
      <c r="O77" s="54"/>
      <c r="P77" s="55">
        <v>100</v>
      </c>
      <c r="Q77" s="69"/>
      <c r="R77" s="56"/>
      <c r="S77" s="55">
        <v>100</v>
      </c>
      <c r="T77" s="69"/>
      <c r="U77" s="54"/>
      <c r="V77" s="55">
        <v>75</v>
      </c>
      <c r="W77" s="69"/>
      <c r="X77" s="56"/>
      <c r="Y77" s="55">
        <v>100</v>
      </c>
      <c r="Z77" s="69"/>
      <c r="AA77" s="57">
        <f t="shared" si="5"/>
        <v>649.44444444444434</v>
      </c>
      <c r="AB77" s="58">
        <f t="shared" si="5"/>
        <v>0</v>
      </c>
      <c r="AC77" s="59">
        <f t="shared" si="4"/>
        <v>649.44444444444434</v>
      </c>
      <c r="AD77" s="60">
        <f t="shared" si="3"/>
        <v>464.99222222222215</v>
      </c>
    </row>
    <row r="78" spans="1:30" x14ac:dyDescent="0.25">
      <c r="A78" s="67">
        <v>74</v>
      </c>
      <c r="B78" s="68" t="s">
        <v>349</v>
      </c>
      <c r="C78" s="67" t="s">
        <v>293</v>
      </c>
      <c r="D78" s="68" t="s">
        <v>439</v>
      </c>
      <c r="E78" s="68" t="s">
        <v>440</v>
      </c>
      <c r="F78" s="72">
        <v>77.77</v>
      </c>
      <c r="G78" s="72">
        <v>77.89</v>
      </c>
      <c r="H78" s="72">
        <v>78.010000000000005</v>
      </c>
      <c r="I78" s="54"/>
      <c r="J78" s="55">
        <v>60</v>
      </c>
      <c r="K78" s="69"/>
      <c r="L78" s="56"/>
      <c r="M78" s="55">
        <v>35</v>
      </c>
      <c r="N78" s="69"/>
      <c r="O78" s="54"/>
      <c r="P78" s="55">
        <v>80</v>
      </c>
      <c r="Q78" s="69"/>
      <c r="R78" s="56"/>
      <c r="S78" s="55">
        <v>70</v>
      </c>
      <c r="T78" s="69"/>
      <c r="U78" s="54"/>
      <c r="V78" s="55">
        <v>65</v>
      </c>
      <c r="W78" s="69"/>
      <c r="X78" s="56"/>
      <c r="Y78" s="55">
        <v>100</v>
      </c>
      <c r="Z78" s="69"/>
      <c r="AA78" s="57">
        <f t="shared" si="5"/>
        <v>455</v>
      </c>
      <c r="AB78" s="58">
        <f t="shared" si="5"/>
        <v>0</v>
      </c>
      <c r="AC78" s="59">
        <f t="shared" si="4"/>
        <v>455</v>
      </c>
      <c r="AD78" s="60">
        <f t="shared" si="3"/>
        <v>344.33500000000004</v>
      </c>
    </row>
    <row r="79" spans="1:30" x14ac:dyDescent="0.25">
      <c r="A79" s="67">
        <v>75</v>
      </c>
      <c r="B79" s="68" t="s">
        <v>349</v>
      </c>
      <c r="C79" s="67" t="s">
        <v>293</v>
      </c>
      <c r="D79" s="68" t="s">
        <v>313</v>
      </c>
      <c r="E79" s="68" t="s">
        <v>441</v>
      </c>
      <c r="F79" s="72">
        <v>74.25</v>
      </c>
      <c r="G79" s="72">
        <v>71.099999999999994</v>
      </c>
      <c r="H79" s="72">
        <v>77.03</v>
      </c>
      <c r="I79" s="54"/>
      <c r="J79" s="55">
        <v>65</v>
      </c>
      <c r="K79" s="69"/>
      <c r="L79" s="56"/>
      <c r="M79" s="55">
        <v>50</v>
      </c>
      <c r="N79" s="69"/>
      <c r="O79" s="54"/>
      <c r="P79" s="55">
        <v>55</v>
      </c>
      <c r="Q79" s="69"/>
      <c r="R79" s="56"/>
      <c r="S79" s="55">
        <v>40</v>
      </c>
      <c r="T79" s="69"/>
      <c r="U79" s="54"/>
      <c r="V79" s="55">
        <v>55</v>
      </c>
      <c r="W79" s="69"/>
      <c r="X79" s="56"/>
      <c r="Y79" s="55">
        <v>95</v>
      </c>
      <c r="Z79" s="69"/>
      <c r="AA79" s="57">
        <f t="shared" si="5"/>
        <v>412.22222222222223</v>
      </c>
      <c r="AB79" s="58">
        <f t="shared" si="5"/>
        <v>0</v>
      </c>
      <c r="AC79" s="59">
        <f t="shared" si="4"/>
        <v>412.22222222222223</v>
      </c>
      <c r="AD79" s="60">
        <f t="shared" si="3"/>
        <v>317.30111111111114</v>
      </c>
    </row>
    <row r="80" spans="1:30" x14ac:dyDescent="0.25">
      <c r="A80" s="67">
        <v>76</v>
      </c>
      <c r="B80" s="68" t="s">
        <v>349</v>
      </c>
      <c r="C80" s="67" t="s">
        <v>293</v>
      </c>
      <c r="D80" s="68" t="s">
        <v>442</v>
      </c>
      <c r="E80" s="68" t="s">
        <v>146</v>
      </c>
      <c r="F80" s="72">
        <v>75.209999999999994</v>
      </c>
      <c r="G80" s="72">
        <v>78.260000000000005</v>
      </c>
      <c r="H80" s="72">
        <v>88.51</v>
      </c>
      <c r="I80" s="54"/>
      <c r="J80" s="55">
        <v>80</v>
      </c>
      <c r="K80" s="69"/>
      <c r="L80" s="56"/>
      <c r="M80" s="55">
        <v>50</v>
      </c>
      <c r="N80" s="69"/>
      <c r="O80" s="54"/>
      <c r="P80" s="55">
        <v>90</v>
      </c>
      <c r="Q80" s="69"/>
      <c r="R80" s="56"/>
      <c r="S80" s="55">
        <v>90</v>
      </c>
      <c r="T80" s="69"/>
      <c r="U80" s="54"/>
      <c r="V80" s="55">
        <v>50</v>
      </c>
      <c r="W80" s="69"/>
      <c r="X80" s="56"/>
      <c r="Y80" s="55">
        <v>95</v>
      </c>
      <c r="Z80" s="69"/>
      <c r="AA80" s="57">
        <f t="shared" si="5"/>
        <v>525</v>
      </c>
      <c r="AB80" s="58">
        <f t="shared" si="5"/>
        <v>0</v>
      </c>
      <c r="AC80" s="59">
        <f t="shared" si="4"/>
        <v>525</v>
      </c>
      <c r="AD80" s="60">
        <f t="shared" si="3"/>
        <v>383.49</v>
      </c>
    </row>
    <row r="81" spans="1:30" x14ac:dyDescent="0.25">
      <c r="A81" s="67">
        <v>77</v>
      </c>
      <c r="B81" s="68" t="s">
        <v>349</v>
      </c>
      <c r="C81" s="67" t="s">
        <v>293</v>
      </c>
      <c r="D81" s="68" t="s">
        <v>443</v>
      </c>
      <c r="E81" s="68" t="s">
        <v>444</v>
      </c>
      <c r="F81" s="72">
        <v>84.2</v>
      </c>
      <c r="G81" s="72">
        <v>81.81</v>
      </c>
      <c r="H81" s="72">
        <v>87.1</v>
      </c>
      <c r="I81" s="54"/>
      <c r="J81" s="55">
        <v>70</v>
      </c>
      <c r="K81" s="69"/>
      <c r="L81" s="56"/>
      <c r="M81" s="55">
        <v>45</v>
      </c>
      <c r="N81" s="69"/>
      <c r="O81" s="54"/>
      <c r="P81" s="55">
        <v>70</v>
      </c>
      <c r="Q81" s="69"/>
      <c r="R81" s="56"/>
      <c r="S81" s="55">
        <v>80</v>
      </c>
      <c r="T81" s="69"/>
      <c r="U81" s="54"/>
      <c r="V81" s="55">
        <v>50</v>
      </c>
      <c r="W81" s="69"/>
      <c r="X81" s="56"/>
      <c r="Y81" s="55">
        <v>95</v>
      </c>
      <c r="Z81" s="69"/>
      <c r="AA81" s="57">
        <f t="shared" si="5"/>
        <v>462.77777777777777</v>
      </c>
      <c r="AB81" s="58">
        <f t="shared" si="5"/>
        <v>0</v>
      </c>
      <c r="AC81" s="59">
        <f t="shared" si="4"/>
        <v>462.77777777777777</v>
      </c>
      <c r="AD81" s="60">
        <f t="shared" si="3"/>
        <v>357.94388888888886</v>
      </c>
    </row>
    <row r="82" spans="1:30" x14ac:dyDescent="0.25">
      <c r="A82" s="67">
        <v>78</v>
      </c>
      <c r="B82" s="68" t="s">
        <v>349</v>
      </c>
      <c r="C82" s="67" t="s">
        <v>293</v>
      </c>
      <c r="D82" s="68" t="s">
        <v>445</v>
      </c>
      <c r="E82" s="68" t="s">
        <v>307</v>
      </c>
      <c r="F82" s="72">
        <v>80.540000000000006</v>
      </c>
      <c r="G82" s="72">
        <v>77.760000000000005</v>
      </c>
      <c r="H82" s="72">
        <v>79.180000000000007</v>
      </c>
      <c r="I82" s="54"/>
      <c r="J82" s="55">
        <v>65</v>
      </c>
      <c r="K82" s="69"/>
      <c r="L82" s="56"/>
      <c r="M82" s="55">
        <v>40</v>
      </c>
      <c r="N82" s="69"/>
      <c r="O82" s="54"/>
      <c r="P82" s="55">
        <v>70</v>
      </c>
      <c r="Q82" s="69"/>
      <c r="R82" s="56"/>
      <c r="S82" s="55">
        <v>65</v>
      </c>
      <c r="T82" s="69"/>
      <c r="U82" s="54"/>
      <c r="V82" s="55">
        <v>50</v>
      </c>
      <c r="W82" s="69"/>
      <c r="X82" s="56"/>
      <c r="Y82" s="55">
        <v>90</v>
      </c>
      <c r="Z82" s="69"/>
      <c r="AA82" s="57">
        <f t="shared" si="5"/>
        <v>431.66666666666669</v>
      </c>
      <c r="AB82" s="58">
        <f t="shared" si="5"/>
        <v>0</v>
      </c>
      <c r="AC82" s="59">
        <f t="shared" si="4"/>
        <v>431.66666666666669</v>
      </c>
      <c r="AD82" s="60">
        <f t="shared" si="3"/>
        <v>334.57333333333338</v>
      </c>
    </row>
    <row r="83" spans="1:30" x14ac:dyDescent="0.25">
      <c r="A83" s="67">
        <v>79</v>
      </c>
      <c r="B83" s="68" t="s">
        <v>349</v>
      </c>
      <c r="C83" s="67" t="s">
        <v>293</v>
      </c>
      <c r="D83" s="68" t="s">
        <v>446</v>
      </c>
      <c r="E83" s="68" t="s">
        <v>447</v>
      </c>
      <c r="F83" s="72">
        <v>87.61</v>
      </c>
      <c r="G83" s="72">
        <v>89.04</v>
      </c>
      <c r="H83" s="72">
        <v>94.11</v>
      </c>
      <c r="I83" s="54"/>
      <c r="J83" s="55">
        <v>95</v>
      </c>
      <c r="K83" s="69"/>
      <c r="L83" s="56"/>
      <c r="M83" s="55">
        <v>85</v>
      </c>
      <c r="N83" s="69"/>
      <c r="O83" s="54"/>
      <c r="P83" s="55">
        <v>100</v>
      </c>
      <c r="Q83" s="69"/>
      <c r="R83" s="56"/>
      <c r="S83" s="55">
        <v>100</v>
      </c>
      <c r="T83" s="69"/>
      <c r="U83" s="54"/>
      <c r="V83" s="55">
        <v>60</v>
      </c>
      <c r="W83" s="69"/>
      <c r="X83" s="56"/>
      <c r="Y83" s="55">
        <v>100</v>
      </c>
      <c r="Z83" s="69"/>
      <c r="AA83" s="57">
        <f t="shared" si="5"/>
        <v>637.77777777777771</v>
      </c>
      <c r="AB83" s="58">
        <f t="shared" si="5"/>
        <v>0</v>
      </c>
      <c r="AC83" s="59">
        <f t="shared" si="4"/>
        <v>637.77777777777771</v>
      </c>
      <c r="AD83" s="60">
        <f t="shared" si="3"/>
        <v>454.26888888888885</v>
      </c>
    </row>
    <row r="84" spans="1:30" x14ac:dyDescent="0.25">
      <c r="A84" s="67">
        <v>80</v>
      </c>
      <c r="B84" s="68" t="s">
        <v>349</v>
      </c>
      <c r="C84" s="67" t="s">
        <v>293</v>
      </c>
      <c r="D84" s="68" t="s">
        <v>448</v>
      </c>
      <c r="E84" s="68" t="s">
        <v>449</v>
      </c>
      <c r="F84" s="72">
        <v>71.56</v>
      </c>
      <c r="G84" s="72">
        <v>68.62</v>
      </c>
      <c r="H84" s="72">
        <v>78.78</v>
      </c>
      <c r="I84" s="54"/>
      <c r="J84" s="55">
        <v>65</v>
      </c>
      <c r="K84" s="69"/>
      <c r="L84" s="56"/>
      <c r="M84" s="55">
        <v>45</v>
      </c>
      <c r="N84" s="69"/>
      <c r="O84" s="54"/>
      <c r="P84" s="55">
        <v>75</v>
      </c>
      <c r="Q84" s="69"/>
      <c r="R84" s="56"/>
      <c r="S84" s="55">
        <v>95</v>
      </c>
      <c r="T84" s="69"/>
      <c r="U84" s="54"/>
      <c r="V84" s="55">
        <v>35</v>
      </c>
      <c r="W84" s="69"/>
      <c r="X84" s="56"/>
      <c r="Y84" s="55">
        <v>95</v>
      </c>
      <c r="Z84" s="69"/>
      <c r="AA84" s="57">
        <f t="shared" si="5"/>
        <v>462.77777777777777</v>
      </c>
      <c r="AB84" s="58">
        <f t="shared" si="5"/>
        <v>0</v>
      </c>
      <c r="AC84" s="59">
        <f t="shared" si="4"/>
        <v>462.77777777777777</v>
      </c>
      <c r="AD84" s="60">
        <f t="shared" si="3"/>
        <v>340.86888888888888</v>
      </c>
    </row>
    <row r="85" spans="1:30" x14ac:dyDescent="0.25">
      <c r="A85" s="67">
        <v>81</v>
      </c>
      <c r="B85" s="68" t="s">
        <v>349</v>
      </c>
      <c r="C85" s="67" t="s">
        <v>293</v>
      </c>
      <c r="D85" s="68" t="s">
        <v>450</v>
      </c>
      <c r="E85" s="68" t="s">
        <v>256</v>
      </c>
      <c r="F85" s="72">
        <v>88.72</v>
      </c>
      <c r="G85" s="72">
        <v>87.87</v>
      </c>
      <c r="H85" s="72">
        <v>93.26</v>
      </c>
      <c r="I85" s="54"/>
      <c r="J85" s="55">
        <v>85</v>
      </c>
      <c r="K85" s="69"/>
      <c r="L85" s="56"/>
      <c r="M85" s="55">
        <v>60</v>
      </c>
      <c r="N85" s="69"/>
      <c r="O85" s="54"/>
      <c r="P85" s="55">
        <v>85</v>
      </c>
      <c r="Q85" s="69"/>
      <c r="R85" s="56"/>
      <c r="S85" s="55">
        <v>100</v>
      </c>
      <c r="T85" s="69"/>
      <c r="U85" s="54"/>
      <c r="V85" s="55">
        <v>85</v>
      </c>
      <c r="W85" s="69"/>
      <c r="X85" s="56"/>
      <c r="Y85" s="55">
        <v>100</v>
      </c>
      <c r="Z85" s="69"/>
      <c r="AA85" s="57">
        <f t="shared" si="5"/>
        <v>579.44444444444446</v>
      </c>
      <c r="AB85" s="58">
        <f t="shared" si="5"/>
        <v>0</v>
      </c>
      <c r="AC85" s="59">
        <f t="shared" si="4"/>
        <v>579.44444444444446</v>
      </c>
      <c r="AD85" s="60">
        <f t="shared" si="3"/>
        <v>424.64722222222224</v>
      </c>
    </row>
    <row r="86" spans="1:30" x14ac:dyDescent="0.25">
      <c r="A86" s="67">
        <v>82</v>
      </c>
      <c r="B86" s="68" t="s">
        <v>349</v>
      </c>
      <c r="C86" s="67" t="s">
        <v>293</v>
      </c>
      <c r="D86" s="68" t="s">
        <v>418</v>
      </c>
      <c r="E86" s="68" t="s">
        <v>356</v>
      </c>
      <c r="F86" s="72">
        <v>68.72</v>
      </c>
      <c r="G86" s="72">
        <v>69.98</v>
      </c>
      <c r="H86" s="72">
        <v>70.290000000000006</v>
      </c>
      <c r="I86" s="54"/>
      <c r="J86" s="55">
        <v>60</v>
      </c>
      <c r="K86" s="69"/>
      <c r="L86" s="56"/>
      <c r="M86" s="55">
        <v>35</v>
      </c>
      <c r="N86" s="69"/>
      <c r="O86" s="54"/>
      <c r="P86" s="55">
        <v>45</v>
      </c>
      <c r="Q86" s="69"/>
      <c r="R86" s="56"/>
      <c r="S86" s="55">
        <v>55</v>
      </c>
      <c r="T86" s="69"/>
      <c r="U86" s="54"/>
      <c r="V86" s="55">
        <v>30</v>
      </c>
      <c r="W86" s="69"/>
      <c r="X86" s="56"/>
      <c r="Y86" s="55">
        <v>70</v>
      </c>
      <c r="Z86" s="69"/>
      <c r="AA86" s="57">
        <f t="shared" si="5"/>
        <v>338.33333333333331</v>
      </c>
      <c r="AB86" s="58">
        <f t="shared" si="5"/>
        <v>0</v>
      </c>
      <c r="AC86" s="59">
        <f t="shared" si="4"/>
        <v>338.33333333333331</v>
      </c>
      <c r="AD86" s="60">
        <f t="shared" si="3"/>
        <v>273.66166666666663</v>
      </c>
    </row>
    <row r="87" spans="1:30" x14ac:dyDescent="0.25">
      <c r="A87" s="67">
        <v>83</v>
      </c>
      <c r="B87" s="68" t="s">
        <v>349</v>
      </c>
      <c r="C87" s="67" t="s">
        <v>293</v>
      </c>
      <c r="D87" s="68" t="s">
        <v>451</v>
      </c>
      <c r="E87" s="68" t="s">
        <v>272</v>
      </c>
      <c r="F87" s="72">
        <v>73.150000000000006</v>
      </c>
      <c r="G87" s="72">
        <v>69.819999999999993</v>
      </c>
      <c r="H87" s="72">
        <v>68.23</v>
      </c>
      <c r="I87" s="54"/>
      <c r="J87" s="55">
        <v>50</v>
      </c>
      <c r="K87" s="69"/>
      <c r="L87" s="56"/>
      <c r="M87" s="55">
        <v>50</v>
      </c>
      <c r="N87" s="69"/>
      <c r="O87" s="54"/>
      <c r="P87" s="55">
        <v>80</v>
      </c>
      <c r="Q87" s="69"/>
      <c r="R87" s="56"/>
      <c r="S87" s="55">
        <v>25</v>
      </c>
      <c r="T87" s="69"/>
      <c r="U87" s="54"/>
      <c r="V87" s="55">
        <v>60</v>
      </c>
      <c r="W87" s="69"/>
      <c r="X87" s="56"/>
      <c r="Y87" s="55">
        <v>55</v>
      </c>
      <c r="Z87" s="69"/>
      <c r="AA87" s="57">
        <f t="shared" si="5"/>
        <v>388.88888888888891</v>
      </c>
      <c r="AB87" s="58">
        <f t="shared" si="5"/>
        <v>0</v>
      </c>
      <c r="AC87" s="59">
        <f t="shared" si="4"/>
        <v>388.88888888888891</v>
      </c>
      <c r="AD87" s="60">
        <f t="shared" si="3"/>
        <v>300.04444444444448</v>
      </c>
    </row>
    <row r="88" spans="1:30" x14ac:dyDescent="0.25">
      <c r="A88" s="67">
        <v>84</v>
      </c>
      <c r="B88" s="68" t="s">
        <v>349</v>
      </c>
      <c r="C88" s="67" t="s">
        <v>293</v>
      </c>
      <c r="D88" s="68" t="s">
        <v>452</v>
      </c>
      <c r="E88" s="68" t="s">
        <v>453</v>
      </c>
      <c r="F88" s="72">
        <v>88.71</v>
      </c>
      <c r="G88" s="72">
        <v>91.39</v>
      </c>
      <c r="H88" s="72">
        <v>98.34</v>
      </c>
      <c r="I88" s="54"/>
      <c r="J88" s="55">
        <v>100</v>
      </c>
      <c r="K88" s="69"/>
      <c r="L88" s="56"/>
      <c r="M88" s="55">
        <v>95</v>
      </c>
      <c r="N88" s="69"/>
      <c r="O88" s="54"/>
      <c r="P88" s="55">
        <v>100</v>
      </c>
      <c r="Q88" s="69"/>
      <c r="R88" s="56"/>
      <c r="S88" s="55">
        <v>95</v>
      </c>
      <c r="T88" s="69"/>
      <c r="U88" s="54"/>
      <c r="V88" s="55">
        <v>80</v>
      </c>
      <c r="W88" s="69"/>
      <c r="X88" s="56"/>
      <c r="Y88" s="55">
        <v>100</v>
      </c>
      <c r="Z88" s="69"/>
      <c r="AA88" s="57">
        <f t="shared" si="5"/>
        <v>672.77777777777783</v>
      </c>
      <c r="AB88" s="58">
        <f t="shared" si="5"/>
        <v>0</v>
      </c>
      <c r="AC88" s="59">
        <f t="shared" si="4"/>
        <v>672.77777777777783</v>
      </c>
      <c r="AD88" s="60">
        <f t="shared" si="3"/>
        <v>475.60888888888894</v>
      </c>
    </row>
    <row r="89" spans="1:30" x14ac:dyDescent="0.25">
      <c r="A89" s="67">
        <v>85</v>
      </c>
      <c r="B89" s="68" t="s">
        <v>349</v>
      </c>
      <c r="C89" s="67" t="s">
        <v>293</v>
      </c>
      <c r="D89" s="68" t="s">
        <v>125</v>
      </c>
      <c r="E89" s="68" t="s">
        <v>440</v>
      </c>
      <c r="F89" s="72">
        <v>73.88</v>
      </c>
      <c r="G89" s="72">
        <v>68.88</v>
      </c>
      <c r="H89" s="72">
        <v>74.3</v>
      </c>
      <c r="I89" s="54"/>
      <c r="J89" s="55">
        <v>55</v>
      </c>
      <c r="K89" s="69"/>
      <c r="L89" s="56"/>
      <c r="M89" s="55">
        <v>50</v>
      </c>
      <c r="N89" s="69"/>
      <c r="O89" s="54"/>
      <c r="P89" s="55">
        <v>55</v>
      </c>
      <c r="Q89" s="69"/>
      <c r="R89" s="56"/>
      <c r="S89" s="55">
        <v>55</v>
      </c>
      <c r="T89" s="69"/>
      <c r="U89" s="54"/>
      <c r="V89" s="55">
        <v>45</v>
      </c>
      <c r="W89" s="69"/>
      <c r="X89" s="56"/>
      <c r="Y89" s="55">
        <v>100</v>
      </c>
      <c r="Z89" s="69"/>
      <c r="AA89" s="57">
        <f t="shared" si="5"/>
        <v>404.44444444444446</v>
      </c>
      <c r="AB89" s="58">
        <f t="shared" si="5"/>
        <v>0</v>
      </c>
      <c r="AC89" s="59">
        <f t="shared" si="4"/>
        <v>404.44444444444446</v>
      </c>
      <c r="AD89" s="60">
        <f t="shared" si="3"/>
        <v>310.75222222222226</v>
      </c>
    </row>
    <row r="90" spans="1:30" x14ac:dyDescent="0.25">
      <c r="A90" s="67">
        <v>86</v>
      </c>
      <c r="B90" s="68" t="s">
        <v>349</v>
      </c>
      <c r="C90" s="67" t="s">
        <v>293</v>
      </c>
      <c r="D90" s="68" t="s">
        <v>67</v>
      </c>
      <c r="E90" s="68" t="s">
        <v>454</v>
      </c>
      <c r="F90" s="72">
        <v>91.84</v>
      </c>
      <c r="G90" s="72">
        <v>90.35</v>
      </c>
      <c r="H90" s="72">
        <v>94.67</v>
      </c>
      <c r="I90" s="54"/>
      <c r="J90" s="55">
        <v>85</v>
      </c>
      <c r="K90" s="69"/>
      <c r="L90" s="56"/>
      <c r="M90" s="55">
        <v>55</v>
      </c>
      <c r="N90" s="69"/>
      <c r="O90" s="54"/>
      <c r="P90" s="55">
        <v>80</v>
      </c>
      <c r="Q90" s="69"/>
      <c r="R90" s="56"/>
      <c r="S90" s="55">
        <v>100</v>
      </c>
      <c r="T90" s="69"/>
      <c r="U90" s="54"/>
      <c r="V90" s="55">
        <v>90</v>
      </c>
      <c r="W90" s="69"/>
      <c r="X90" s="56"/>
      <c r="Y90" s="55">
        <v>100</v>
      </c>
      <c r="Z90" s="69"/>
      <c r="AA90" s="57">
        <f t="shared" si="5"/>
        <v>567.77777777777783</v>
      </c>
      <c r="AB90" s="58">
        <f t="shared" si="5"/>
        <v>0</v>
      </c>
      <c r="AC90" s="59">
        <f t="shared" si="4"/>
        <v>567.77777777777783</v>
      </c>
      <c r="AD90" s="60">
        <f t="shared" si="3"/>
        <v>422.31888888888892</v>
      </c>
    </row>
    <row r="91" spans="1:30" x14ac:dyDescent="0.25">
      <c r="A91" s="67">
        <v>87</v>
      </c>
      <c r="B91" s="68" t="s">
        <v>349</v>
      </c>
      <c r="C91" s="67" t="s">
        <v>293</v>
      </c>
      <c r="D91" s="68" t="s">
        <v>455</v>
      </c>
      <c r="E91" s="68" t="s">
        <v>456</v>
      </c>
      <c r="F91" s="72">
        <v>60.4</v>
      </c>
      <c r="G91" s="72">
        <v>66.89</v>
      </c>
      <c r="H91" s="72">
        <v>66.87</v>
      </c>
      <c r="I91" s="54"/>
      <c r="J91" s="55">
        <v>55</v>
      </c>
      <c r="K91" s="69"/>
      <c r="L91" s="56"/>
      <c r="M91" s="55">
        <v>10</v>
      </c>
      <c r="N91" s="69"/>
      <c r="O91" s="54"/>
      <c r="P91" s="55">
        <v>40</v>
      </c>
      <c r="Q91" s="69"/>
      <c r="R91" s="56"/>
      <c r="S91" s="55">
        <v>25</v>
      </c>
      <c r="T91" s="69"/>
      <c r="U91" s="54"/>
      <c r="V91" s="55">
        <v>15</v>
      </c>
      <c r="W91" s="69"/>
      <c r="X91" s="56"/>
      <c r="Y91" s="55">
        <v>80</v>
      </c>
      <c r="Z91" s="69"/>
      <c r="AA91" s="57">
        <f t="shared" si="5"/>
        <v>256.66666666666663</v>
      </c>
      <c r="AB91" s="58">
        <f t="shared" si="5"/>
        <v>0</v>
      </c>
      <c r="AC91" s="59">
        <f t="shared" si="4"/>
        <v>256.66666666666663</v>
      </c>
      <c r="AD91" s="60">
        <f t="shared" si="3"/>
        <v>225.4133333333333</v>
      </c>
    </row>
    <row r="92" spans="1:30" x14ac:dyDescent="0.25">
      <c r="A92" s="67">
        <v>88</v>
      </c>
      <c r="B92" s="68" t="s">
        <v>349</v>
      </c>
      <c r="C92" s="67" t="s">
        <v>293</v>
      </c>
      <c r="D92" s="68" t="s">
        <v>308</v>
      </c>
      <c r="E92" s="68" t="s">
        <v>457</v>
      </c>
      <c r="F92" s="72">
        <v>75.97</v>
      </c>
      <c r="G92" s="72">
        <v>67.209999999999994</v>
      </c>
      <c r="H92" s="72">
        <v>77.209999999999994</v>
      </c>
      <c r="I92" s="54"/>
      <c r="J92" s="55">
        <v>60</v>
      </c>
      <c r="K92" s="69"/>
      <c r="L92" s="56"/>
      <c r="M92" s="55">
        <v>50</v>
      </c>
      <c r="N92" s="69"/>
      <c r="O92" s="54"/>
      <c r="P92" s="55">
        <v>65</v>
      </c>
      <c r="Q92" s="69"/>
      <c r="R92" s="56"/>
      <c r="S92" s="55">
        <v>60</v>
      </c>
      <c r="T92" s="69"/>
      <c r="U92" s="54"/>
      <c r="V92" s="55">
        <v>40</v>
      </c>
      <c r="W92" s="69"/>
      <c r="X92" s="56"/>
      <c r="Y92" s="55">
        <v>95</v>
      </c>
      <c r="Z92" s="69"/>
      <c r="AA92" s="57">
        <f t="shared" si="5"/>
        <v>423.88888888888891</v>
      </c>
      <c r="AB92" s="58">
        <f t="shared" si="5"/>
        <v>0</v>
      </c>
      <c r="AC92" s="59">
        <f t="shared" si="4"/>
        <v>423.88888888888891</v>
      </c>
      <c r="AD92" s="60">
        <f t="shared" si="3"/>
        <v>322.13944444444445</v>
      </c>
    </row>
    <row r="93" spans="1:30" x14ac:dyDescent="0.25">
      <c r="A93" s="67">
        <v>89</v>
      </c>
      <c r="B93" s="68" t="s">
        <v>349</v>
      </c>
      <c r="C93" s="67" t="s">
        <v>293</v>
      </c>
      <c r="D93" s="68" t="s">
        <v>458</v>
      </c>
      <c r="E93" s="68" t="s">
        <v>459</v>
      </c>
      <c r="F93" s="72">
        <v>65.23</v>
      </c>
      <c r="G93" s="72">
        <v>63.12</v>
      </c>
      <c r="H93" s="72">
        <v>55.06</v>
      </c>
      <c r="I93" s="54"/>
      <c r="J93" s="55">
        <v>55</v>
      </c>
      <c r="K93" s="69"/>
      <c r="L93" s="56"/>
      <c r="M93" s="55">
        <v>5</v>
      </c>
      <c r="N93" s="69"/>
      <c r="O93" s="54"/>
      <c r="P93" s="55">
        <v>35</v>
      </c>
      <c r="Q93" s="69"/>
      <c r="R93" s="56"/>
      <c r="S93" s="55">
        <v>50</v>
      </c>
      <c r="T93" s="69"/>
      <c r="U93" s="54"/>
      <c r="V93" s="55">
        <v>30</v>
      </c>
      <c r="W93" s="69"/>
      <c r="X93" s="56"/>
      <c r="Y93" s="55">
        <v>60</v>
      </c>
      <c r="Z93" s="69"/>
      <c r="AA93" s="57">
        <f t="shared" si="5"/>
        <v>256.66666666666663</v>
      </c>
      <c r="AB93" s="58">
        <f t="shared" si="5"/>
        <v>0</v>
      </c>
      <c r="AC93" s="59">
        <f t="shared" si="4"/>
        <v>256.66666666666663</v>
      </c>
      <c r="AD93" s="60">
        <f t="shared" si="3"/>
        <v>220.0383333333333</v>
      </c>
    </row>
    <row r="94" spans="1:30" x14ac:dyDescent="0.25">
      <c r="A94" s="67">
        <v>90</v>
      </c>
      <c r="B94" s="68" t="s">
        <v>349</v>
      </c>
      <c r="C94" s="67" t="s">
        <v>319</v>
      </c>
      <c r="D94" s="68" t="s">
        <v>460</v>
      </c>
      <c r="E94" s="68" t="s">
        <v>89</v>
      </c>
      <c r="F94" s="72">
        <v>93.37</v>
      </c>
      <c r="G94" s="72">
        <v>96.01</v>
      </c>
      <c r="H94" s="72">
        <v>97.14</v>
      </c>
      <c r="I94" s="54"/>
      <c r="J94" s="55">
        <v>90</v>
      </c>
      <c r="K94" s="69"/>
      <c r="L94" s="56"/>
      <c r="M94" s="55">
        <v>90</v>
      </c>
      <c r="N94" s="69"/>
      <c r="O94" s="54"/>
      <c r="P94" s="55">
        <v>95</v>
      </c>
      <c r="Q94" s="69"/>
      <c r="R94" s="56"/>
      <c r="S94" s="55">
        <v>100</v>
      </c>
      <c r="T94" s="69"/>
      <c r="U94" s="54"/>
      <c r="V94" s="55">
        <v>90</v>
      </c>
      <c r="W94" s="69"/>
      <c r="X94" s="56"/>
      <c r="Y94" s="55">
        <v>100</v>
      </c>
      <c r="Z94" s="69"/>
      <c r="AA94" s="57">
        <f t="shared" si="5"/>
        <v>653.33333333333326</v>
      </c>
      <c r="AB94" s="58">
        <f t="shared" si="5"/>
        <v>0</v>
      </c>
      <c r="AC94" s="59">
        <f t="shared" si="4"/>
        <v>653.33333333333326</v>
      </c>
      <c r="AD94" s="60">
        <f t="shared" si="3"/>
        <v>469.92666666666662</v>
      </c>
    </row>
    <row r="95" spans="1:30" x14ac:dyDescent="0.25">
      <c r="A95" s="67">
        <v>91</v>
      </c>
      <c r="B95" s="68" t="s">
        <v>349</v>
      </c>
      <c r="C95" s="67" t="s">
        <v>319</v>
      </c>
      <c r="D95" s="68" t="s">
        <v>461</v>
      </c>
      <c r="E95" s="68" t="s">
        <v>204</v>
      </c>
      <c r="F95" s="72">
        <v>56.29</v>
      </c>
      <c r="G95" s="72">
        <v>48.78</v>
      </c>
      <c r="H95" s="72">
        <v>60.56</v>
      </c>
      <c r="I95" s="54"/>
      <c r="J95" s="55">
        <v>25</v>
      </c>
      <c r="K95" s="69"/>
      <c r="L95" s="56"/>
      <c r="M95" s="55">
        <v>25</v>
      </c>
      <c r="N95" s="69"/>
      <c r="O95" s="54"/>
      <c r="P95" s="55">
        <v>45</v>
      </c>
      <c r="Q95" s="69"/>
      <c r="R95" s="56"/>
      <c r="S95" s="55">
        <v>5</v>
      </c>
      <c r="T95" s="69"/>
      <c r="U95" s="54"/>
      <c r="V95" s="55">
        <v>20</v>
      </c>
      <c r="W95" s="69"/>
      <c r="X95" s="56"/>
      <c r="Y95" s="55">
        <v>70</v>
      </c>
      <c r="Z95" s="69"/>
      <c r="AA95" s="57">
        <f t="shared" si="5"/>
        <v>221.66666666666666</v>
      </c>
      <c r="AB95" s="58">
        <f t="shared" si="5"/>
        <v>0</v>
      </c>
      <c r="AC95" s="59">
        <f t="shared" si="4"/>
        <v>221.66666666666666</v>
      </c>
      <c r="AD95" s="60">
        <f t="shared" si="3"/>
        <v>193.64833333333331</v>
      </c>
    </row>
    <row r="96" spans="1:30" x14ac:dyDescent="0.25">
      <c r="A96" s="67">
        <v>92</v>
      </c>
      <c r="B96" s="68" t="s">
        <v>349</v>
      </c>
      <c r="C96" s="67" t="s">
        <v>319</v>
      </c>
      <c r="D96" s="68" t="s">
        <v>462</v>
      </c>
      <c r="E96" s="68" t="s">
        <v>129</v>
      </c>
      <c r="F96" s="72">
        <v>83.53</v>
      </c>
      <c r="G96" s="72">
        <v>82.79</v>
      </c>
      <c r="H96" s="72">
        <v>88.26</v>
      </c>
      <c r="I96" s="54"/>
      <c r="J96" s="55">
        <v>90</v>
      </c>
      <c r="K96" s="69"/>
      <c r="L96" s="56"/>
      <c r="M96" s="55">
        <v>75</v>
      </c>
      <c r="N96" s="69"/>
      <c r="O96" s="54"/>
      <c r="P96" s="55">
        <v>80</v>
      </c>
      <c r="Q96" s="69"/>
      <c r="R96" s="56"/>
      <c r="S96" s="55">
        <v>75</v>
      </c>
      <c r="T96" s="69"/>
      <c r="U96" s="54"/>
      <c r="V96" s="55">
        <v>60</v>
      </c>
      <c r="W96" s="69"/>
      <c r="X96" s="56"/>
      <c r="Y96" s="55">
        <v>100</v>
      </c>
      <c r="Z96" s="69"/>
      <c r="AA96" s="57">
        <f t="shared" si="5"/>
        <v>563.88888888888891</v>
      </c>
      <c r="AB96" s="58">
        <f t="shared" si="5"/>
        <v>0</v>
      </c>
      <c r="AC96" s="59">
        <f t="shared" si="4"/>
        <v>563.88888888888891</v>
      </c>
      <c r="AD96" s="60">
        <f t="shared" si="3"/>
        <v>409.23444444444442</v>
      </c>
    </row>
    <row r="97" spans="1:30" x14ac:dyDescent="0.25">
      <c r="A97" s="67">
        <v>93</v>
      </c>
      <c r="B97" s="68" t="s">
        <v>349</v>
      </c>
      <c r="C97" s="67" t="s">
        <v>319</v>
      </c>
      <c r="D97" s="68" t="s">
        <v>463</v>
      </c>
      <c r="E97" s="68" t="s">
        <v>464</v>
      </c>
      <c r="F97" s="72">
        <v>73.150000000000006</v>
      </c>
      <c r="G97" s="72">
        <v>69.89</v>
      </c>
      <c r="H97" s="72">
        <v>76.8</v>
      </c>
      <c r="I97" s="54"/>
      <c r="J97" s="55">
        <v>65</v>
      </c>
      <c r="K97" s="69"/>
      <c r="L97" s="56"/>
      <c r="M97" s="55">
        <v>15</v>
      </c>
      <c r="N97" s="69"/>
      <c r="O97" s="54"/>
      <c r="P97" s="55">
        <v>65</v>
      </c>
      <c r="Q97" s="69"/>
      <c r="R97" s="56"/>
      <c r="S97" s="55">
        <v>30</v>
      </c>
      <c r="T97" s="69"/>
      <c r="U97" s="54"/>
      <c r="V97" s="55">
        <v>30</v>
      </c>
      <c r="W97" s="69"/>
      <c r="X97" s="56"/>
      <c r="Y97" s="55">
        <v>95</v>
      </c>
      <c r="Z97" s="69"/>
      <c r="AA97" s="57">
        <f t="shared" si="5"/>
        <v>346.11111111111109</v>
      </c>
      <c r="AB97" s="58">
        <f t="shared" si="5"/>
        <v>0</v>
      </c>
      <c r="AC97" s="59">
        <f t="shared" si="4"/>
        <v>346.11111111111109</v>
      </c>
      <c r="AD97" s="60">
        <f t="shared" si="3"/>
        <v>282.97555555555556</v>
      </c>
    </row>
    <row r="98" spans="1:30" x14ac:dyDescent="0.25">
      <c r="A98" s="67">
        <v>94</v>
      </c>
      <c r="B98" s="68" t="s">
        <v>349</v>
      </c>
      <c r="C98" s="67" t="s">
        <v>319</v>
      </c>
      <c r="D98" s="68" t="s">
        <v>130</v>
      </c>
      <c r="E98" s="68" t="s">
        <v>252</v>
      </c>
      <c r="F98" s="72">
        <v>58.16</v>
      </c>
      <c r="G98" s="72">
        <v>55.67</v>
      </c>
      <c r="H98" s="72">
        <v>64.02</v>
      </c>
      <c r="I98" s="54"/>
      <c r="J98" s="55">
        <v>60</v>
      </c>
      <c r="K98" s="69"/>
      <c r="L98" s="56"/>
      <c r="M98" s="55">
        <v>20</v>
      </c>
      <c r="N98" s="69"/>
      <c r="O98" s="54"/>
      <c r="P98" s="55">
        <v>30</v>
      </c>
      <c r="Q98" s="69"/>
      <c r="R98" s="56"/>
      <c r="S98" s="55">
        <v>40</v>
      </c>
      <c r="T98" s="69"/>
      <c r="U98" s="54"/>
      <c r="V98" s="55">
        <v>15</v>
      </c>
      <c r="W98" s="69"/>
      <c r="X98" s="56"/>
      <c r="Y98" s="55">
        <v>50</v>
      </c>
      <c r="Z98" s="69"/>
      <c r="AA98" s="57">
        <f t="shared" si="5"/>
        <v>252.7777777777778</v>
      </c>
      <c r="AB98" s="58">
        <f t="shared" si="5"/>
        <v>0</v>
      </c>
      <c r="AC98" s="59">
        <f t="shared" si="4"/>
        <v>252.7777777777778</v>
      </c>
      <c r="AD98" s="60">
        <f t="shared" si="3"/>
        <v>215.3138888888889</v>
      </c>
    </row>
    <row r="99" spans="1:30" x14ac:dyDescent="0.25">
      <c r="A99" s="67">
        <v>95</v>
      </c>
      <c r="B99" s="68" t="s">
        <v>349</v>
      </c>
      <c r="C99" s="67" t="s">
        <v>319</v>
      </c>
      <c r="D99" s="68" t="s">
        <v>283</v>
      </c>
      <c r="E99" s="68" t="s">
        <v>204</v>
      </c>
      <c r="F99" s="72">
        <v>57.83</v>
      </c>
      <c r="G99" s="72">
        <v>52.53</v>
      </c>
      <c r="H99" s="72">
        <v>68.67</v>
      </c>
      <c r="I99" s="54"/>
      <c r="J99" s="55">
        <v>25</v>
      </c>
      <c r="K99" s="69"/>
      <c r="L99" s="56"/>
      <c r="M99" s="55">
        <v>15</v>
      </c>
      <c r="N99" s="69"/>
      <c r="O99" s="54"/>
      <c r="P99" s="55">
        <v>45</v>
      </c>
      <c r="Q99" s="69"/>
      <c r="R99" s="56"/>
      <c r="S99" s="55">
        <v>20</v>
      </c>
      <c r="T99" s="69"/>
      <c r="U99" s="54"/>
      <c r="V99" s="55">
        <v>40</v>
      </c>
      <c r="W99" s="69"/>
      <c r="X99" s="56"/>
      <c r="Y99" s="55">
        <v>60</v>
      </c>
      <c r="Z99" s="69"/>
      <c r="AA99" s="57">
        <f t="shared" si="5"/>
        <v>225.55555555555554</v>
      </c>
      <c r="AB99" s="58">
        <f t="shared" si="5"/>
        <v>0</v>
      </c>
      <c r="AC99" s="59">
        <f t="shared" si="4"/>
        <v>225.55555555555554</v>
      </c>
      <c r="AD99" s="60">
        <f t="shared" si="3"/>
        <v>202.29277777777776</v>
      </c>
    </row>
    <row r="100" spans="1:30" x14ac:dyDescent="0.25">
      <c r="A100" s="67">
        <v>96</v>
      </c>
      <c r="B100" s="68" t="s">
        <v>349</v>
      </c>
      <c r="C100" s="67" t="s">
        <v>319</v>
      </c>
      <c r="D100" s="68" t="s">
        <v>518</v>
      </c>
      <c r="E100" s="68" t="s">
        <v>457</v>
      </c>
      <c r="F100" s="72">
        <v>72.349999999999994</v>
      </c>
      <c r="G100" s="72">
        <v>71.55</v>
      </c>
      <c r="H100" s="72">
        <v>80.040000000000006</v>
      </c>
      <c r="I100" s="54"/>
      <c r="J100" s="55">
        <v>55</v>
      </c>
      <c r="K100" s="69"/>
      <c r="L100" s="56"/>
      <c r="M100" s="55">
        <v>35</v>
      </c>
      <c r="N100" s="69"/>
      <c r="O100" s="54"/>
      <c r="P100" s="55">
        <v>60</v>
      </c>
      <c r="Q100" s="69"/>
      <c r="R100" s="56"/>
      <c r="S100" s="55">
        <v>40</v>
      </c>
      <c r="T100" s="69"/>
      <c r="U100" s="54"/>
      <c r="V100" s="55">
        <v>35</v>
      </c>
      <c r="W100" s="69"/>
      <c r="X100" s="56"/>
      <c r="Y100" s="55">
        <v>100</v>
      </c>
      <c r="Z100" s="69"/>
      <c r="AA100" s="57">
        <f t="shared" si="5"/>
        <v>369.44444444444446</v>
      </c>
      <c r="AB100" s="58">
        <f t="shared" si="5"/>
        <v>0</v>
      </c>
      <c r="AC100" s="59">
        <f t="shared" si="4"/>
        <v>369.44444444444446</v>
      </c>
      <c r="AD100" s="60">
        <f t="shared" si="3"/>
        <v>296.6922222222222</v>
      </c>
    </row>
    <row r="101" spans="1:30" x14ac:dyDescent="0.25">
      <c r="A101" s="67">
        <v>97</v>
      </c>
      <c r="B101" s="68" t="s">
        <v>349</v>
      </c>
      <c r="C101" s="67" t="s">
        <v>319</v>
      </c>
      <c r="D101" s="68" t="s">
        <v>465</v>
      </c>
      <c r="E101" s="68" t="s">
        <v>466</v>
      </c>
      <c r="F101" s="72">
        <v>62.22</v>
      </c>
      <c r="G101" s="72">
        <v>46.06</v>
      </c>
      <c r="H101" s="72">
        <v>54.01</v>
      </c>
      <c r="I101" s="54"/>
      <c r="J101" s="55">
        <v>35</v>
      </c>
      <c r="K101" s="69"/>
      <c r="L101" s="56"/>
      <c r="M101" s="55">
        <v>30</v>
      </c>
      <c r="N101" s="69"/>
      <c r="O101" s="54"/>
      <c r="P101" s="55">
        <v>30</v>
      </c>
      <c r="Q101" s="69"/>
      <c r="R101" s="56"/>
      <c r="S101" s="55">
        <v>20</v>
      </c>
      <c r="T101" s="69"/>
      <c r="U101" s="54"/>
      <c r="V101" s="55">
        <v>35</v>
      </c>
      <c r="W101" s="69"/>
      <c r="X101" s="56"/>
      <c r="Y101" s="55">
        <v>35</v>
      </c>
      <c r="Z101" s="69"/>
      <c r="AA101" s="57">
        <f t="shared" si="5"/>
        <v>217.77777777777777</v>
      </c>
      <c r="AB101" s="58">
        <f t="shared" si="5"/>
        <v>0</v>
      </c>
      <c r="AC101" s="59">
        <f t="shared" si="4"/>
        <v>217.77777777777777</v>
      </c>
      <c r="AD101" s="60">
        <f t="shared" si="3"/>
        <v>190.0338888888889</v>
      </c>
    </row>
    <row r="102" spans="1:30" x14ac:dyDescent="0.25">
      <c r="A102" s="67">
        <v>98</v>
      </c>
      <c r="B102" s="68" t="s">
        <v>349</v>
      </c>
      <c r="C102" s="67" t="s">
        <v>319</v>
      </c>
      <c r="D102" s="68" t="s">
        <v>467</v>
      </c>
      <c r="E102" s="68" t="s">
        <v>468</v>
      </c>
      <c r="F102" s="72">
        <v>50.79</v>
      </c>
      <c r="G102" s="72">
        <v>48.49</v>
      </c>
      <c r="H102" s="72">
        <v>58.22</v>
      </c>
      <c r="I102" s="54"/>
      <c r="J102" s="55">
        <v>30</v>
      </c>
      <c r="K102" s="69"/>
      <c r="L102" s="56"/>
      <c r="M102" s="55">
        <v>30</v>
      </c>
      <c r="N102" s="69"/>
      <c r="O102" s="54"/>
      <c r="P102" s="55">
        <v>30</v>
      </c>
      <c r="Q102" s="69"/>
      <c r="R102" s="56"/>
      <c r="S102" s="55">
        <v>40</v>
      </c>
      <c r="T102" s="69"/>
      <c r="U102" s="54"/>
      <c r="V102" s="55">
        <v>20</v>
      </c>
      <c r="W102" s="69"/>
      <c r="X102" s="56"/>
      <c r="Y102" s="55">
        <v>75</v>
      </c>
      <c r="Z102" s="69"/>
      <c r="AA102" s="57">
        <f t="shared" si="5"/>
        <v>244.99999999999997</v>
      </c>
      <c r="AB102" s="58">
        <f t="shared" si="5"/>
        <v>0</v>
      </c>
      <c r="AC102" s="59">
        <f t="shared" si="4"/>
        <v>244.99999999999997</v>
      </c>
      <c r="AD102" s="60">
        <f t="shared" si="3"/>
        <v>201.25</v>
      </c>
    </row>
    <row r="103" spans="1:30" x14ac:dyDescent="0.25">
      <c r="A103" s="67">
        <v>99</v>
      </c>
      <c r="B103" s="68" t="s">
        <v>349</v>
      </c>
      <c r="C103" s="67" t="s">
        <v>319</v>
      </c>
      <c r="D103" s="68" t="s">
        <v>469</v>
      </c>
      <c r="E103" s="68" t="s">
        <v>275</v>
      </c>
      <c r="F103" s="72">
        <v>79.36</v>
      </c>
      <c r="G103" s="72">
        <v>72.7</v>
      </c>
      <c r="H103" s="72">
        <v>81</v>
      </c>
      <c r="I103" s="54"/>
      <c r="J103" s="55">
        <v>65</v>
      </c>
      <c r="K103" s="69"/>
      <c r="L103" s="56"/>
      <c r="M103" s="55">
        <v>45</v>
      </c>
      <c r="N103" s="69"/>
      <c r="O103" s="54"/>
      <c r="P103" s="55">
        <v>85</v>
      </c>
      <c r="Q103" s="69"/>
      <c r="R103" s="56"/>
      <c r="S103" s="55">
        <v>45</v>
      </c>
      <c r="T103" s="69"/>
      <c r="U103" s="54"/>
      <c r="V103" s="55">
        <v>50</v>
      </c>
      <c r="W103" s="69"/>
      <c r="X103" s="56"/>
      <c r="Y103" s="55">
        <v>85</v>
      </c>
      <c r="Z103" s="69"/>
      <c r="AA103" s="57">
        <f t="shared" si="5"/>
        <v>443.33333333333331</v>
      </c>
      <c r="AB103" s="58">
        <f t="shared" si="5"/>
        <v>0</v>
      </c>
      <c r="AC103" s="59">
        <f t="shared" si="4"/>
        <v>443.33333333333331</v>
      </c>
      <c r="AD103" s="60">
        <f t="shared" si="3"/>
        <v>338.19666666666666</v>
      </c>
    </row>
    <row r="104" spans="1:30" x14ac:dyDescent="0.25">
      <c r="A104" s="67">
        <v>100</v>
      </c>
      <c r="B104" s="68" t="s">
        <v>349</v>
      </c>
      <c r="C104" s="67" t="s">
        <v>319</v>
      </c>
      <c r="D104" s="68" t="s">
        <v>470</v>
      </c>
      <c r="E104" s="68" t="s">
        <v>156</v>
      </c>
      <c r="F104" s="72">
        <v>63.35</v>
      </c>
      <c r="G104" s="72">
        <v>63.01</v>
      </c>
      <c r="H104" s="72">
        <v>67.709999999999994</v>
      </c>
      <c r="I104" s="54"/>
      <c r="J104" s="55">
        <v>60</v>
      </c>
      <c r="K104" s="69"/>
      <c r="L104" s="56"/>
      <c r="M104" s="55">
        <v>30</v>
      </c>
      <c r="N104" s="69"/>
      <c r="O104" s="54"/>
      <c r="P104" s="55">
        <v>65</v>
      </c>
      <c r="Q104" s="69"/>
      <c r="R104" s="56"/>
      <c r="S104" s="55">
        <v>60</v>
      </c>
      <c r="T104" s="69"/>
      <c r="U104" s="54"/>
      <c r="V104" s="55">
        <v>40</v>
      </c>
      <c r="W104" s="69"/>
      <c r="X104" s="56"/>
      <c r="Y104" s="55">
        <v>95</v>
      </c>
      <c r="Z104" s="69"/>
      <c r="AA104" s="57">
        <f t="shared" si="5"/>
        <v>392.77777777777777</v>
      </c>
      <c r="AB104" s="58">
        <f t="shared" si="5"/>
        <v>0</v>
      </c>
      <c r="AC104" s="59">
        <f t="shared" si="4"/>
        <v>392.77777777777777</v>
      </c>
      <c r="AD104" s="60">
        <f t="shared" si="3"/>
        <v>293.42388888888888</v>
      </c>
    </row>
    <row r="105" spans="1:30" x14ac:dyDescent="0.25">
      <c r="A105" s="67">
        <v>101</v>
      </c>
      <c r="B105" s="68" t="s">
        <v>349</v>
      </c>
      <c r="C105" s="67" t="s">
        <v>319</v>
      </c>
      <c r="D105" s="68" t="s">
        <v>471</v>
      </c>
      <c r="E105" s="68" t="s">
        <v>472</v>
      </c>
      <c r="F105" s="72">
        <v>63.39</v>
      </c>
      <c r="G105" s="72">
        <v>48.92</v>
      </c>
      <c r="H105" s="72">
        <v>66.739999999999995</v>
      </c>
      <c r="I105" s="54"/>
      <c r="J105" s="55">
        <v>35</v>
      </c>
      <c r="K105" s="69"/>
      <c r="L105" s="56"/>
      <c r="M105" s="55">
        <v>15</v>
      </c>
      <c r="N105" s="69"/>
      <c r="O105" s="54"/>
      <c r="P105" s="55">
        <v>55</v>
      </c>
      <c r="Q105" s="69"/>
      <c r="R105" s="56"/>
      <c r="S105" s="55">
        <v>35</v>
      </c>
      <c r="T105" s="69"/>
      <c r="U105" s="54"/>
      <c r="V105" s="55">
        <v>20</v>
      </c>
      <c r="W105" s="69"/>
      <c r="X105" s="56"/>
      <c r="Y105" s="55">
        <v>85</v>
      </c>
      <c r="Z105" s="69"/>
      <c r="AA105" s="57">
        <f t="shared" si="5"/>
        <v>272.22222222222217</v>
      </c>
      <c r="AB105" s="58">
        <f t="shared" si="5"/>
        <v>0</v>
      </c>
      <c r="AC105" s="59">
        <f t="shared" si="4"/>
        <v>272.22222222222217</v>
      </c>
      <c r="AD105" s="60">
        <f t="shared" si="3"/>
        <v>225.63611111111109</v>
      </c>
    </row>
    <row r="106" spans="1:30" x14ac:dyDescent="0.25">
      <c r="A106" s="67">
        <v>102</v>
      </c>
      <c r="B106" s="68" t="s">
        <v>349</v>
      </c>
      <c r="C106" s="67" t="s">
        <v>319</v>
      </c>
      <c r="D106" s="68" t="s">
        <v>473</v>
      </c>
      <c r="E106" s="68" t="s">
        <v>474</v>
      </c>
      <c r="F106" s="72">
        <v>90.81</v>
      </c>
      <c r="G106" s="72">
        <v>87.69</v>
      </c>
      <c r="H106" s="72">
        <v>93.57</v>
      </c>
      <c r="I106" s="54"/>
      <c r="J106" s="55">
        <v>90</v>
      </c>
      <c r="K106" s="69"/>
      <c r="L106" s="56"/>
      <c r="M106" s="55">
        <v>70</v>
      </c>
      <c r="N106" s="69"/>
      <c r="O106" s="54"/>
      <c r="P106" s="55">
        <v>90</v>
      </c>
      <c r="Q106" s="69"/>
      <c r="R106" s="56"/>
      <c r="S106" s="55">
        <v>85</v>
      </c>
      <c r="T106" s="69"/>
      <c r="U106" s="54"/>
      <c r="V106" s="55">
        <v>85</v>
      </c>
      <c r="W106" s="69"/>
      <c r="X106" s="56"/>
      <c r="Y106" s="55">
        <v>100</v>
      </c>
      <c r="Z106" s="69"/>
      <c r="AA106" s="57">
        <f t="shared" si="5"/>
        <v>598.88888888888891</v>
      </c>
      <c r="AB106" s="58">
        <f t="shared" si="5"/>
        <v>0</v>
      </c>
      <c r="AC106" s="59">
        <f t="shared" si="4"/>
        <v>598.88888888888891</v>
      </c>
      <c r="AD106" s="60">
        <f t="shared" si="3"/>
        <v>435.47944444444443</v>
      </c>
    </row>
    <row r="107" spans="1:30" x14ac:dyDescent="0.25">
      <c r="A107" s="67">
        <v>103</v>
      </c>
      <c r="B107" s="68" t="s">
        <v>349</v>
      </c>
      <c r="C107" s="67" t="s">
        <v>319</v>
      </c>
      <c r="D107" s="68" t="s">
        <v>417</v>
      </c>
      <c r="E107" s="68" t="s">
        <v>472</v>
      </c>
      <c r="F107" s="72">
        <v>86.86</v>
      </c>
      <c r="G107" s="72">
        <v>86.75</v>
      </c>
      <c r="H107" s="72">
        <v>91.36</v>
      </c>
      <c r="I107" s="54"/>
      <c r="J107" s="55">
        <v>85</v>
      </c>
      <c r="K107" s="69"/>
      <c r="L107" s="56"/>
      <c r="M107" s="55">
        <v>40</v>
      </c>
      <c r="N107" s="69"/>
      <c r="O107" s="54"/>
      <c r="P107" s="55">
        <v>75</v>
      </c>
      <c r="Q107" s="69"/>
      <c r="R107" s="56"/>
      <c r="S107" s="55">
        <v>75</v>
      </c>
      <c r="T107" s="69"/>
      <c r="U107" s="54"/>
      <c r="V107" s="55">
        <v>80</v>
      </c>
      <c r="W107" s="69"/>
      <c r="X107" s="56"/>
      <c r="Y107" s="55">
        <v>100</v>
      </c>
      <c r="Z107" s="69"/>
      <c r="AA107" s="57">
        <f t="shared" si="5"/>
        <v>509.4444444444444</v>
      </c>
      <c r="AB107" s="58">
        <f t="shared" si="5"/>
        <v>0</v>
      </c>
      <c r="AC107" s="59">
        <f t="shared" si="4"/>
        <v>509.4444444444444</v>
      </c>
      <c r="AD107" s="60">
        <f t="shared" si="3"/>
        <v>387.20722222222219</v>
      </c>
    </row>
    <row r="108" spans="1:30" x14ac:dyDescent="0.25">
      <c r="A108" s="67">
        <v>104</v>
      </c>
      <c r="B108" s="68" t="s">
        <v>349</v>
      </c>
      <c r="C108" s="67" t="s">
        <v>319</v>
      </c>
      <c r="D108" s="68" t="s">
        <v>387</v>
      </c>
      <c r="E108" s="68" t="s">
        <v>157</v>
      </c>
      <c r="F108" s="72">
        <v>71.040000000000006</v>
      </c>
      <c r="G108" s="72">
        <v>69.739999999999995</v>
      </c>
      <c r="H108" s="72">
        <v>75.17</v>
      </c>
      <c r="I108" s="54"/>
      <c r="J108" s="55">
        <v>65</v>
      </c>
      <c r="K108" s="69"/>
      <c r="L108" s="56"/>
      <c r="M108" s="55">
        <v>30</v>
      </c>
      <c r="N108" s="69"/>
      <c r="O108" s="54"/>
      <c r="P108" s="55">
        <v>50</v>
      </c>
      <c r="Q108" s="69"/>
      <c r="R108" s="56"/>
      <c r="S108" s="55">
        <v>45</v>
      </c>
      <c r="T108" s="69"/>
      <c r="U108" s="54"/>
      <c r="V108" s="55">
        <v>25</v>
      </c>
      <c r="W108" s="69"/>
      <c r="X108" s="56"/>
      <c r="Y108" s="55">
        <v>85</v>
      </c>
      <c r="Z108" s="69"/>
      <c r="AA108" s="57">
        <f t="shared" si="5"/>
        <v>346.11111111111109</v>
      </c>
      <c r="AB108" s="58">
        <f t="shared" si="5"/>
        <v>0</v>
      </c>
      <c r="AC108" s="59">
        <f t="shared" si="4"/>
        <v>346.11111111111109</v>
      </c>
      <c r="AD108" s="60">
        <f t="shared" si="3"/>
        <v>281.03055555555557</v>
      </c>
    </row>
    <row r="109" spans="1:30" x14ac:dyDescent="0.25">
      <c r="A109" s="67">
        <v>105</v>
      </c>
      <c r="B109" s="68" t="s">
        <v>349</v>
      </c>
      <c r="C109" s="67" t="s">
        <v>319</v>
      </c>
      <c r="D109" s="68" t="s">
        <v>475</v>
      </c>
      <c r="E109" s="68" t="s">
        <v>287</v>
      </c>
      <c r="F109" s="72">
        <v>57.86</v>
      </c>
      <c r="G109" s="72">
        <v>53.77</v>
      </c>
      <c r="H109" s="72">
        <v>60.74</v>
      </c>
      <c r="I109" s="54"/>
      <c r="J109" s="55">
        <v>20</v>
      </c>
      <c r="K109" s="69"/>
      <c r="L109" s="56"/>
      <c r="M109" s="55">
        <v>20</v>
      </c>
      <c r="N109" s="69"/>
      <c r="O109" s="54"/>
      <c r="P109" s="55">
        <v>40</v>
      </c>
      <c r="Q109" s="69"/>
      <c r="R109" s="56"/>
      <c r="S109" s="55">
        <v>20</v>
      </c>
      <c r="T109" s="69"/>
      <c r="U109" s="54"/>
      <c r="V109" s="55">
        <v>45</v>
      </c>
      <c r="W109" s="69"/>
      <c r="X109" s="56"/>
      <c r="Y109" s="55">
        <v>30</v>
      </c>
      <c r="Z109" s="69"/>
      <c r="AA109" s="57">
        <f t="shared" si="5"/>
        <v>198.33333333333331</v>
      </c>
      <c r="AB109" s="58">
        <f t="shared" si="5"/>
        <v>0</v>
      </c>
      <c r="AC109" s="59">
        <f t="shared" si="4"/>
        <v>198.33333333333331</v>
      </c>
      <c r="AD109" s="60">
        <f t="shared" si="3"/>
        <v>185.35166666666666</v>
      </c>
    </row>
    <row r="110" spans="1:30" x14ac:dyDescent="0.25">
      <c r="A110" s="67">
        <v>106</v>
      </c>
      <c r="B110" s="68" t="s">
        <v>349</v>
      </c>
      <c r="C110" s="67" t="s">
        <v>319</v>
      </c>
      <c r="D110" s="68" t="s">
        <v>476</v>
      </c>
      <c r="E110" s="68" t="s">
        <v>477</v>
      </c>
      <c r="F110" s="72">
        <v>96.85</v>
      </c>
      <c r="G110" s="72">
        <v>93.31</v>
      </c>
      <c r="H110" s="72">
        <v>97.27</v>
      </c>
      <c r="I110" s="54"/>
      <c r="J110" s="55">
        <v>95</v>
      </c>
      <c r="K110" s="69"/>
      <c r="L110" s="56"/>
      <c r="M110" s="55">
        <v>90</v>
      </c>
      <c r="N110" s="69"/>
      <c r="O110" s="54"/>
      <c r="P110" s="55">
        <v>95</v>
      </c>
      <c r="Q110" s="69"/>
      <c r="R110" s="56"/>
      <c r="S110" s="55">
        <v>95</v>
      </c>
      <c r="T110" s="69"/>
      <c r="U110" s="54"/>
      <c r="V110" s="55">
        <v>90</v>
      </c>
      <c r="W110" s="69"/>
      <c r="X110" s="56"/>
      <c r="Y110" s="55">
        <v>100</v>
      </c>
      <c r="Z110" s="69"/>
      <c r="AA110" s="57">
        <f t="shared" si="5"/>
        <v>657.22222222222217</v>
      </c>
      <c r="AB110" s="58">
        <f t="shared" si="5"/>
        <v>0</v>
      </c>
      <c r="AC110" s="59">
        <f t="shared" si="4"/>
        <v>657.22222222222217</v>
      </c>
      <c r="AD110" s="60">
        <f t="shared" si="3"/>
        <v>472.32611111111112</v>
      </c>
    </row>
    <row r="111" spans="1:30" x14ac:dyDescent="0.25">
      <c r="A111" s="67">
        <v>107</v>
      </c>
      <c r="B111" s="68" t="s">
        <v>349</v>
      </c>
      <c r="C111" s="67" t="s">
        <v>319</v>
      </c>
      <c r="D111" s="68" t="s">
        <v>313</v>
      </c>
      <c r="E111" s="68" t="s">
        <v>478</v>
      </c>
      <c r="F111" s="72">
        <v>65.42</v>
      </c>
      <c r="G111" s="72">
        <v>63.55</v>
      </c>
      <c r="H111" s="72">
        <v>78.11</v>
      </c>
      <c r="I111" s="54"/>
      <c r="J111" s="55">
        <v>50</v>
      </c>
      <c r="K111" s="69"/>
      <c r="L111" s="56"/>
      <c r="M111" s="55">
        <v>15</v>
      </c>
      <c r="N111" s="69"/>
      <c r="O111" s="54"/>
      <c r="P111" s="55">
        <v>50</v>
      </c>
      <c r="Q111" s="69"/>
      <c r="R111" s="56"/>
      <c r="S111" s="55">
        <v>35</v>
      </c>
      <c r="T111" s="69"/>
      <c r="U111" s="54"/>
      <c r="V111" s="55">
        <v>30</v>
      </c>
      <c r="W111" s="69"/>
      <c r="X111" s="56"/>
      <c r="Y111" s="55">
        <v>90</v>
      </c>
      <c r="Z111" s="69"/>
      <c r="AA111" s="57">
        <f t="shared" si="5"/>
        <v>299.44444444444446</v>
      </c>
      <c r="AB111" s="58">
        <f t="shared" si="5"/>
        <v>0</v>
      </c>
      <c r="AC111" s="59">
        <f t="shared" si="4"/>
        <v>299.44444444444446</v>
      </c>
      <c r="AD111" s="60">
        <f t="shared" si="3"/>
        <v>253.26222222222222</v>
      </c>
    </row>
    <row r="112" spans="1:30" x14ac:dyDescent="0.25">
      <c r="A112" s="67">
        <v>108</v>
      </c>
      <c r="B112" s="68" t="s">
        <v>349</v>
      </c>
      <c r="C112" s="67" t="s">
        <v>319</v>
      </c>
      <c r="D112" s="68" t="s">
        <v>479</v>
      </c>
      <c r="E112" s="68" t="s">
        <v>66</v>
      </c>
      <c r="F112" s="72">
        <v>94.88</v>
      </c>
      <c r="G112" s="72">
        <v>89.51</v>
      </c>
      <c r="H112" s="72">
        <v>94.78</v>
      </c>
      <c r="I112" s="54"/>
      <c r="J112" s="55">
        <v>85</v>
      </c>
      <c r="K112" s="69"/>
      <c r="L112" s="56"/>
      <c r="M112" s="55">
        <v>75</v>
      </c>
      <c r="N112" s="69"/>
      <c r="O112" s="54"/>
      <c r="P112" s="55">
        <v>95</v>
      </c>
      <c r="Q112" s="69"/>
      <c r="R112" s="56"/>
      <c r="S112" s="55">
        <v>80</v>
      </c>
      <c r="T112" s="69"/>
      <c r="U112" s="54"/>
      <c r="V112" s="55">
        <v>60</v>
      </c>
      <c r="W112" s="69"/>
      <c r="X112" s="56"/>
      <c r="Y112" s="55">
        <v>100</v>
      </c>
      <c r="Z112" s="69"/>
      <c r="AA112" s="57">
        <f t="shared" si="5"/>
        <v>583.33333333333326</v>
      </c>
      <c r="AB112" s="58">
        <f t="shared" si="5"/>
        <v>0</v>
      </c>
      <c r="AC112" s="59">
        <f t="shared" si="4"/>
        <v>583.33333333333326</v>
      </c>
      <c r="AD112" s="60">
        <f t="shared" si="3"/>
        <v>431.25166666666661</v>
      </c>
    </row>
    <row r="113" spans="1:30" x14ac:dyDescent="0.25">
      <c r="A113" s="67">
        <v>109</v>
      </c>
      <c r="B113" s="68" t="s">
        <v>349</v>
      </c>
      <c r="C113" s="67" t="s">
        <v>319</v>
      </c>
      <c r="D113" s="68" t="s">
        <v>480</v>
      </c>
      <c r="E113" s="68" t="s">
        <v>171</v>
      </c>
      <c r="F113" s="72">
        <v>68.09</v>
      </c>
      <c r="G113" s="72">
        <v>62.9</v>
      </c>
      <c r="H113" s="72">
        <v>75.73</v>
      </c>
      <c r="I113" s="54"/>
      <c r="J113" s="55">
        <v>70</v>
      </c>
      <c r="K113" s="69"/>
      <c r="L113" s="56"/>
      <c r="M113" s="55">
        <v>30</v>
      </c>
      <c r="N113" s="69"/>
      <c r="O113" s="54"/>
      <c r="P113" s="55">
        <v>70</v>
      </c>
      <c r="Q113" s="69"/>
      <c r="R113" s="56"/>
      <c r="S113" s="55">
        <v>45</v>
      </c>
      <c r="T113" s="69"/>
      <c r="U113" s="54"/>
      <c r="V113" s="55">
        <v>40</v>
      </c>
      <c r="W113" s="69"/>
      <c r="X113" s="56"/>
      <c r="Y113" s="55">
        <v>95</v>
      </c>
      <c r="Z113" s="69"/>
      <c r="AA113" s="57">
        <f t="shared" si="5"/>
        <v>404.44444444444446</v>
      </c>
      <c r="AB113" s="58">
        <f t="shared" si="5"/>
        <v>0</v>
      </c>
      <c r="AC113" s="59">
        <f t="shared" si="4"/>
        <v>404.44444444444446</v>
      </c>
      <c r="AD113" s="60">
        <f t="shared" si="3"/>
        <v>305.58222222222224</v>
      </c>
    </row>
    <row r="114" spans="1:30" x14ac:dyDescent="0.25">
      <c r="A114" s="67">
        <v>110</v>
      </c>
      <c r="B114" s="68" t="s">
        <v>349</v>
      </c>
      <c r="C114" s="67" t="s">
        <v>319</v>
      </c>
      <c r="D114" s="68" t="s">
        <v>481</v>
      </c>
      <c r="E114" s="68" t="s">
        <v>456</v>
      </c>
      <c r="F114" s="72">
        <v>85.86</v>
      </c>
      <c r="G114" s="72">
        <v>82.96</v>
      </c>
      <c r="H114" s="72">
        <v>91</v>
      </c>
      <c r="I114" s="54"/>
      <c r="J114" s="55">
        <v>75</v>
      </c>
      <c r="K114" s="69"/>
      <c r="L114" s="56"/>
      <c r="M114" s="55">
        <v>55</v>
      </c>
      <c r="N114" s="69"/>
      <c r="O114" s="54"/>
      <c r="P114" s="55">
        <v>65</v>
      </c>
      <c r="Q114" s="69"/>
      <c r="R114" s="56"/>
      <c r="S114" s="55">
        <v>90</v>
      </c>
      <c r="T114" s="69"/>
      <c r="U114" s="54"/>
      <c r="V114" s="55">
        <v>85</v>
      </c>
      <c r="W114" s="69"/>
      <c r="X114" s="56"/>
      <c r="Y114" s="55">
        <v>100</v>
      </c>
      <c r="Z114" s="69"/>
      <c r="AA114" s="57">
        <f t="shared" si="5"/>
        <v>517.22222222222217</v>
      </c>
      <c r="AB114" s="58">
        <f t="shared" si="5"/>
        <v>0</v>
      </c>
      <c r="AC114" s="59">
        <f t="shared" si="4"/>
        <v>517.22222222222217</v>
      </c>
      <c r="AD114" s="60">
        <f t="shared" si="3"/>
        <v>388.52111111111105</v>
      </c>
    </row>
    <row r="115" spans="1:30" x14ac:dyDescent="0.25">
      <c r="A115" s="67">
        <v>111</v>
      </c>
      <c r="B115" s="68" t="s">
        <v>349</v>
      </c>
      <c r="C115" s="67" t="s">
        <v>319</v>
      </c>
      <c r="D115" s="68" t="s">
        <v>482</v>
      </c>
      <c r="E115" s="68" t="s">
        <v>483</v>
      </c>
      <c r="F115" s="72">
        <v>65.84</v>
      </c>
      <c r="G115" s="72">
        <v>58.9</v>
      </c>
      <c r="H115" s="72">
        <v>65.05</v>
      </c>
      <c r="I115" s="54"/>
      <c r="J115" s="55">
        <v>45</v>
      </c>
      <c r="K115" s="69"/>
      <c r="L115" s="56"/>
      <c r="M115" s="55">
        <v>20</v>
      </c>
      <c r="N115" s="69"/>
      <c r="O115" s="54"/>
      <c r="P115" s="55">
        <v>55</v>
      </c>
      <c r="Q115" s="69"/>
      <c r="R115" s="56"/>
      <c r="S115" s="55">
        <v>35</v>
      </c>
      <c r="T115" s="69"/>
      <c r="U115" s="54"/>
      <c r="V115" s="55">
        <v>50</v>
      </c>
      <c r="W115" s="69"/>
      <c r="X115" s="56"/>
      <c r="Y115" s="55">
        <v>90</v>
      </c>
      <c r="Z115" s="69"/>
      <c r="AA115" s="57">
        <f t="shared" si="5"/>
        <v>322.77777777777777</v>
      </c>
      <c r="AB115" s="58">
        <f t="shared" si="5"/>
        <v>0</v>
      </c>
      <c r="AC115" s="59">
        <f t="shared" si="4"/>
        <v>322.77777777777777</v>
      </c>
      <c r="AD115" s="60">
        <f t="shared" si="3"/>
        <v>256.2838888888889</v>
      </c>
    </row>
    <row r="116" spans="1:30" x14ac:dyDescent="0.25">
      <c r="A116" s="67">
        <v>112</v>
      </c>
      <c r="B116" s="68" t="s">
        <v>349</v>
      </c>
      <c r="C116" s="67" t="s">
        <v>319</v>
      </c>
      <c r="D116" s="68" t="s">
        <v>519</v>
      </c>
      <c r="E116" s="68" t="s">
        <v>102</v>
      </c>
      <c r="F116" s="72">
        <v>59.81</v>
      </c>
      <c r="G116" s="72">
        <v>47.81</v>
      </c>
      <c r="H116" s="72">
        <v>56.94</v>
      </c>
      <c r="I116" s="54"/>
      <c r="J116" s="55">
        <v>15</v>
      </c>
      <c r="K116" s="69"/>
      <c r="L116" s="56"/>
      <c r="M116" s="55">
        <v>30</v>
      </c>
      <c r="N116" s="69"/>
      <c r="O116" s="54"/>
      <c r="P116" s="55">
        <v>30</v>
      </c>
      <c r="Q116" s="69"/>
      <c r="R116" s="56"/>
      <c r="S116" s="55">
        <v>35</v>
      </c>
      <c r="T116" s="69"/>
      <c r="U116" s="54"/>
      <c r="V116" s="55">
        <v>20</v>
      </c>
      <c r="W116" s="69"/>
      <c r="X116" s="56"/>
      <c r="Y116" s="55">
        <v>30</v>
      </c>
      <c r="Z116" s="69"/>
      <c r="AA116" s="57">
        <f t="shared" si="5"/>
        <v>182.7777777777778</v>
      </c>
      <c r="AB116" s="58">
        <f t="shared" si="5"/>
        <v>0</v>
      </c>
      <c r="AC116" s="59">
        <f t="shared" si="4"/>
        <v>182.7777777777778</v>
      </c>
      <c r="AD116" s="60">
        <f t="shared" ref="AD116:AD150" si="6">(F116+G116+H116+AC116)/2</f>
        <v>173.66888888888889</v>
      </c>
    </row>
    <row r="117" spans="1:30" x14ac:dyDescent="0.25">
      <c r="A117" s="67">
        <v>113</v>
      </c>
      <c r="B117" s="68" t="s">
        <v>349</v>
      </c>
      <c r="C117" s="67" t="s">
        <v>319</v>
      </c>
      <c r="D117" s="68" t="s">
        <v>414</v>
      </c>
      <c r="E117" s="68" t="s">
        <v>484</v>
      </c>
      <c r="F117" s="72">
        <v>70.88</v>
      </c>
      <c r="G117" s="72">
        <v>68.62</v>
      </c>
      <c r="H117" s="72">
        <v>76.31</v>
      </c>
      <c r="I117" s="54"/>
      <c r="J117" s="55">
        <v>50</v>
      </c>
      <c r="K117" s="69"/>
      <c r="L117" s="56"/>
      <c r="M117" s="55">
        <v>25</v>
      </c>
      <c r="N117" s="69"/>
      <c r="O117" s="54"/>
      <c r="P117" s="55">
        <v>45</v>
      </c>
      <c r="Q117" s="69"/>
      <c r="R117" s="56"/>
      <c r="S117" s="55">
        <v>45</v>
      </c>
      <c r="T117" s="69"/>
      <c r="U117" s="54"/>
      <c r="V117" s="55">
        <v>55</v>
      </c>
      <c r="W117" s="69"/>
      <c r="X117" s="56"/>
      <c r="Y117" s="55">
        <v>90</v>
      </c>
      <c r="Z117" s="69"/>
      <c r="AA117" s="57">
        <f t="shared" si="5"/>
        <v>334.44444444444446</v>
      </c>
      <c r="AB117" s="58">
        <f t="shared" si="5"/>
        <v>0</v>
      </c>
      <c r="AC117" s="59">
        <f t="shared" ref="AC117:AC150" si="7">IF(AB117=0,AA117,(AA117+AB117)/2)</f>
        <v>334.44444444444446</v>
      </c>
      <c r="AD117" s="60">
        <f t="shared" si="6"/>
        <v>275.12722222222226</v>
      </c>
    </row>
    <row r="118" spans="1:30" x14ac:dyDescent="0.25">
      <c r="A118" s="67">
        <v>114</v>
      </c>
      <c r="B118" s="68" t="s">
        <v>349</v>
      </c>
      <c r="C118" s="67" t="s">
        <v>319</v>
      </c>
      <c r="D118" s="68" t="s">
        <v>485</v>
      </c>
      <c r="E118" s="68" t="s">
        <v>486</v>
      </c>
      <c r="F118" s="72">
        <v>74.63</v>
      </c>
      <c r="G118" s="72">
        <v>77.790000000000006</v>
      </c>
      <c r="H118" s="72">
        <v>83.94</v>
      </c>
      <c r="I118" s="54"/>
      <c r="J118" s="55">
        <v>55</v>
      </c>
      <c r="K118" s="69"/>
      <c r="L118" s="56"/>
      <c r="M118" s="55">
        <v>20</v>
      </c>
      <c r="N118" s="69"/>
      <c r="O118" s="54"/>
      <c r="P118" s="55">
        <v>55</v>
      </c>
      <c r="Q118" s="69"/>
      <c r="R118" s="56"/>
      <c r="S118" s="55">
        <v>65</v>
      </c>
      <c r="T118" s="69"/>
      <c r="U118" s="54"/>
      <c r="V118" s="55">
        <v>55</v>
      </c>
      <c r="W118" s="69"/>
      <c r="X118" s="56"/>
      <c r="Y118" s="55">
        <v>95</v>
      </c>
      <c r="Z118" s="69"/>
      <c r="AA118" s="57">
        <f t="shared" si="5"/>
        <v>369.44444444444446</v>
      </c>
      <c r="AB118" s="58">
        <f t="shared" si="5"/>
        <v>0</v>
      </c>
      <c r="AC118" s="59">
        <f t="shared" si="7"/>
        <v>369.44444444444446</v>
      </c>
      <c r="AD118" s="60">
        <f t="shared" si="6"/>
        <v>302.90222222222224</v>
      </c>
    </row>
    <row r="119" spans="1:30" x14ac:dyDescent="0.25">
      <c r="A119" s="67">
        <v>115</v>
      </c>
      <c r="B119" s="68" t="s">
        <v>349</v>
      </c>
      <c r="C119" s="67" t="s">
        <v>319</v>
      </c>
      <c r="D119" s="68" t="s">
        <v>487</v>
      </c>
      <c r="E119" s="68" t="s">
        <v>171</v>
      </c>
      <c r="F119" s="72">
        <v>70.5</v>
      </c>
      <c r="G119" s="72">
        <v>72.62</v>
      </c>
      <c r="H119" s="72">
        <v>88.16</v>
      </c>
      <c r="I119" s="54"/>
      <c r="J119" s="55">
        <v>60</v>
      </c>
      <c r="K119" s="69"/>
      <c r="L119" s="56"/>
      <c r="M119" s="55">
        <v>45</v>
      </c>
      <c r="N119" s="69"/>
      <c r="O119" s="54"/>
      <c r="P119" s="55">
        <v>75</v>
      </c>
      <c r="Q119" s="69"/>
      <c r="R119" s="56"/>
      <c r="S119" s="55">
        <v>65</v>
      </c>
      <c r="T119" s="69"/>
      <c r="U119" s="54"/>
      <c r="V119" s="55">
        <v>40</v>
      </c>
      <c r="W119" s="69"/>
      <c r="X119" s="56"/>
      <c r="Y119" s="55">
        <v>90</v>
      </c>
      <c r="Z119" s="69"/>
      <c r="AA119" s="57">
        <f t="shared" si="5"/>
        <v>431.66666666666669</v>
      </c>
      <c r="AB119" s="58">
        <f t="shared" si="5"/>
        <v>0</v>
      </c>
      <c r="AC119" s="59">
        <f t="shared" si="7"/>
        <v>431.66666666666669</v>
      </c>
      <c r="AD119" s="60">
        <f t="shared" si="6"/>
        <v>331.47333333333336</v>
      </c>
    </row>
    <row r="120" spans="1:30" x14ac:dyDescent="0.25">
      <c r="A120" s="67">
        <v>116</v>
      </c>
      <c r="B120" s="68" t="s">
        <v>349</v>
      </c>
      <c r="C120" s="67" t="s">
        <v>319</v>
      </c>
      <c r="D120" s="68" t="s">
        <v>488</v>
      </c>
      <c r="E120" s="68" t="s">
        <v>489</v>
      </c>
      <c r="F120" s="72">
        <v>81.38</v>
      </c>
      <c r="G120" s="72">
        <v>76.959999999999994</v>
      </c>
      <c r="H120" s="72">
        <v>79.63</v>
      </c>
      <c r="I120" s="54"/>
      <c r="J120" s="55">
        <v>85</v>
      </c>
      <c r="K120" s="69"/>
      <c r="L120" s="56"/>
      <c r="M120" s="55">
        <v>25</v>
      </c>
      <c r="N120" s="69"/>
      <c r="O120" s="54"/>
      <c r="P120" s="55">
        <v>70</v>
      </c>
      <c r="Q120" s="69"/>
      <c r="R120" s="56"/>
      <c r="S120" s="55">
        <v>75</v>
      </c>
      <c r="T120" s="69"/>
      <c r="U120" s="54"/>
      <c r="V120" s="55">
        <v>40</v>
      </c>
      <c r="W120" s="69"/>
      <c r="X120" s="56"/>
      <c r="Y120" s="55">
        <v>100</v>
      </c>
      <c r="Z120" s="69"/>
      <c r="AA120" s="57">
        <f t="shared" si="5"/>
        <v>447.22222222222217</v>
      </c>
      <c r="AB120" s="58">
        <f t="shared" si="5"/>
        <v>0</v>
      </c>
      <c r="AC120" s="59">
        <f t="shared" si="7"/>
        <v>447.22222222222217</v>
      </c>
      <c r="AD120" s="60">
        <f t="shared" si="6"/>
        <v>342.5961111111111</v>
      </c>
    </row>
    <row r="121" spans="1:30" x14ac:dyDescent="0.25">
      <c r="A121" s="67">
        <v>117</v>
      </c>
      <c r="B121" s="68" t="s">
        <v>349</v>
      </c>
      <c r="C121" s="67" t="s">
        <v>319</v>
      </c>
      <c r="D121" s="68" t="s">
        <v>490</v>
      </c>
      <c r="E121" s="68" t="s">
        <v>61</v>
      </c>
      <c r="F121" s="72">
        <v>64.900000000000006</v>
      </c>
      <c r="G121" s="72">
        <v>70.08</v>
      </c>
      <c r="H121" s="72">
        <v>74.81</v>
      </c>
      <c r="I121" s="54"/>
      <c r="J121" s="55">
        <v>45</v>
      </c>
      <c r="K121" s="69"/>
      <c r="L121" s="56"/>
      <c r="M121" s="55">
        <v>25</v>
      </c>
      <c r="N121" s="69"/>
      <c r="O121" s="54"/>
      <c r="P121" s="55">
        <v>40</v>
      </c>
      <c r="Q121" s="69"/>
      <c r="R121" s="56"/>
      <c r="S121" s="55">
        <v>15</v>
      </c>
      <c r="T121" s="69"/>
      <c r="U121" s="54"/>
      <c r="V121" s="55">
        <v>25</v>
      </c>
      <c r="W121" s="69"/>
      <c r="X121" s="56"/>
      <c r="Y121" s="55">
        <v>85</v>
      </c>
      <c r="Z121" s="69"/>
      <c r="AA121" s="57">
        <f t="shared" si="5"/>
        <v>268.33333333333337</v>
      </c>
      <c r="AB121" s="58">
        <f t="shared" si="5"/>
        <v>0</v>
      </c>
      <c r="AC121" s="59">
        <f t="shared" si="7"/>
        <v>268.33333333333337</v>
      </c>
      <c r="AD121" s="60">
        <f t="shared" si="6"/>
        <v>239.0616666666667</v>
      </c>
    </row>
    <row r="122" spans="1:30" x14ac:dyDescent="0.25">
      <c r="A122" s="67">
        <v>118</v>
      </c>
      <c r="B122" s="68" t="s">
        <v>349</v>
      </c>
      <c r="C122" s="67" t="s">
        <v>350</v>
      </c>
      <c r="D122" s="68" t="s">
        <v>491</v>
      </c>
      <c r="E122" s="68" t="s">
        <v>61</v>
      </c>
      <c r="F122" s="72">
        <v>55.2</v>
      </c>
      <c r="G122" s="72">
        <v>50.05</v>
      </c>
      <c r="H122" s="72">
        <v>60.16</v>
      </c>
      <c r="I122" s="54"/>
      <c r="J122" s="55">
        <v>35</v>
      </c>
      <c r="K122" s="69"/>
      <c r="L122" s="56"/>
      <c r="M122" s="55">
        <v>30</v>
      </c>
      <c r="N122" s="69"/>
      <c r="O122" s="54"/>
      <c r="P122" s="55">
        <v>45</v>
      </c>
      <c r="Q122" s="69"/>
      <c r="R122" s="56"/>
      <c r="S122" s="55">
        <v>20</v>
      </c>
      <c r="T122" s="69"/>
      <c r="U122" s="54"/>
      <c r="V122" s="55">
        <v>15</v>
      </c>
      <c r="W122" s="69"/>
      <c r="X122" s="56"/>
      <c r="Y122" s="55">
        <v>40</v>
      </c>
      <c r="Z122" s="69"/>
      <c r="AA122" s="57">
        <f t="shared" si="5"/>
        <v>229.44444444444446</v>
      </c>
      <c r="AB122" s="58">
        <f t="shared" si="5"/>
        <v>0</v>
      </c>
      <c r="AC122" s="59">
        <f t="shared" si="7"/>
        <v>229.44444444444446</v>
      </c>
      <c r="AD122" s="60">
        <f t="shared" si="6"/>
        <v>197.42722222222221</v>
      </c>
    </row>
    <row r="123" spans="1:30" x14ac:dyDescent="0.25">
      <c r="A123" s="67">
        <v>119</v>
      </c>
      <c r="B123" s="68" t="s">
        <v>349</v>
      </c>
      <c r="C123" s="67" t="s">
        <v>350</v>
      </c>
      <c r="D123" s="68" t="s">
        <v>492</v>
      </c>
      <c r="E123" s="68" t="s">
        <v>493</v>
      </c>
      <c r="F123" s="72">
        <v>50.89</v>
      </c>
      <c r="G123" s="72">
        <v>49.85</v>
      </c>
      <c r="H123" s="72">
        <v>52.78</v>
      </c>
      <c r="I123" s="54"/>
      <c r="J123" s="55">
        <v>30</v>
      </c>
      <c r="K123" s="69"/>
      <c r="L123" s="56"/>
      <c r="M123" s="55">
        <v>30</v>
      </c>
      <c r="N123" s="69"/>
      <c r="O123" s="54"/>
      <c r="P123" s="55">
        <v>15</v>
      </c>
      <c r="Q123" s="69"/>
      <c r="R123" s="56"/>
      <c r="S123" s="55">
        <v>20</v>
      </c>
      <c r="T123" s="69"/>
      <c r="U123" s="54"/>
      <c r="V123" s="55">
        <v>35</v>
      </c>
      <c r="W123" s="69"/>
      <c r="X123" s="56"/>
      <c r="Y123" s="55">
        <v>25</v>
      </c>
      <c r="Z123" s="69"/>
      <c r="AA123" s="57">
        <f t="shared" si="5"/>
        <v>178.88888888888891</v>
      </c>
      <c r="AB123" s="58">
        <f t="shared" si="5"/>
        <v>0</v>
      </c>
      <c r="AC123" s="59">
        <f t="shared" si="7"/>
        <v>178.88888888888891</v>
      </c>
      <c r="AD123" s="60">
        <f t="shared" si="6"/>
        <v>166.20444444444445</v>
      </c>
    </row>
    <row r="124" spans="1:30" x14ac:dyDescent="0.25">
      <c r="A124" s="67">
        <v>120</v>
      </c>
      <c r="B124" s="68" t="s">
        <v>349</v>
      </c>
      <c r="C124" s="67" t="s">
        <v>350</v>
      </c>
      <c r="D124" s="68" t="s">
        <v>494</v>
      </c>
      <c r="E124" s="68" t="s">
        <v>495</v>
      </c>
      <c r="F124" s="72">
        <v>66.099999999999994</v>
      </c>
      <c r="G124" s="72">
        <v>61.31</v>
      </c>
      <c r="H124" s="72">
        <v>61.97</v>
      </c>
      <c r="I124" s="54"/>
      <c r="J124" s="55">
        <v>50</v>
      </c>
      <c r="K124" s="69"/>
      <c r="L124" s="56"/>
      <c r="M124" s="55">
        <v>15</v>
      </c>
      <c r="N124" s="69"/>
      <c r="O124" s="54"/>
      <c r="P124" s="55">
        <v>20</v>
      </c>
      <c r="Q124" s="69"/>
      <c r="R124" s="56"/>
      <c r="S124" s="55">
        <v>40</v>
      </c>
      <c r="T124" s="69"/>
      <c r="U124" s="54"/>
      <c r="V124" s="55">
        <v>25</v>
      </c>
      <c r="W124" s="69"/>
      <c r="X124" s="56"/>
      <c r="Y124" s="55">
        <v>65</v>
      </c>
      <c r="Z124" s="69"/>
      <c r="AA124" s="57">
        <f t="shared" si="5"/>
        <v>233.33333333333337</v>
      </c>
      <c r="AB124" s="58">
        <f t="shared" si="5"/>
        <v>0</v>
      </c>
      <c r="AC124" s="59">
        <f t="shared" si="7"/>
        <v>233.33333333333337</v>
      </c>
      <c r="AD124" s="60">
        <f t="shared" si="6"/>
        <v>211.35666666666668</v>
      </c>
    </row>
    <row r="125" spans="1:30" x14ac:dyDescent="0.25">
      <c r="A125" s="67">
        <v>121</v>
      </c>
      <c r="B125" s="68" t="s">
        <v>349</v>
      </c>
      <c r="C125" s="67" t="s">
        <v>350</v>
      </c>
      <c r="D125" s="68" t="s">
        <v>496</v>
      </c>
      <c r="E125" s="68" t="s">
        <v>472</v>
      </c>
      <c r="F125" s="72">
        <v>81.069999999999993</v>
      </c>
      <c r="G125" s="72">
        <v>76.3</v>
      </c>
      <c r="H125" s="72">
        <v>79.89</v>
      </c>
      <c r="I125" s="54"/>
      <c r="J125" s="55">
        <v>60</v>
      </c>
      <c r="K125" s="69"/>
      <c r="L125" s="56"/>
      <c r="M125" s="55">
        <v>35</v>
      </c>
      <c r="N125" s="69"/>
      <c r="O125" s="54"/>
      <c r="P125" s="55">
        <v>65</v>
      </c>
      <c r="Q125" s="69"/>
      <c r="R125" s="56"/>
      <c r="S125" s="55">
        <v>65</v>
      </c>
      <c r="T125" s="69"/>
      <c r="U125" s="54"/>
      <c r="V125" s="55">
        <v>80</v>
      </c>
      <c r="W125" s="69"/>
      <c r="X125" s="56"/>
      <c r="Y125" s="55">
        <v>95</v>
      </c>
      <c r="Z125" s="69"/>
      <c r="AA125" s="57">
        <f t="shared" si="5"/>
        <v>435.55555555555554</v>
      </c>
      <c r="AB125" s="58">
        <f t="shared" si="5"/>
        <v>0</v>
      </c>
      <c r="AC125" s="59">
        <f t="shared" si="7"/>
        <v>435.55555555555554</v>
      </c>
      <c r="AD125" s="60">
        <f t="shared" si="6"/>
        <v>336.40777777777777</v>
      </c>
    </row>
    <row r="126" spans="1:30" x14ac:dyDescent="0.25">
      <c r="A126" s="67">
        <v>122</v>
      </c>
      <c r="B126" s="68" t="s">
        <v>349</v>
      </c>
      <c r="C126" s="67" t="s">
        <v>350</v>
      </c>
      <c r="D126" s="68" t="s">
        <v>497</v>
      </c>
      <c r="E126" s="68" t="s">
        <v>498</v>
      </c>
      <c r="F126" s="72">
        <v>82.29</v>
      </c>
      <c r="G126" s="72">
        <v>84.67</v>
      </c>
      <c r="H126" s="72">
        <v>83.42</v>
      </c>
      <c r="I126" s="54"/>
      <c r="J126" s="55">
        <v>80</v>
      </c>
      <c r="K126" s="69"/>
      <c r="L126" s="56"/>
      <c r="M126" s="55">
        <v>45</v>
      </c>
      <c r="N126" s="69"/>
      <c r="O126" s="54"/>
      <c r="P126" s="55">
        <v>50</v>
      </c>
      <c r="Q126" s="69"/>
      <c r="R126" s="56"/>
      <c r="S126" s="55">
        <v>65</v>
      </c>
      <c r="T126" s="69"/>
      <c r="U126" s="54"/>
      <c r="V126" s="55">
        <v>65</v>
      </c>
      <c r="W126" s="69"/>
      <c r="X126" s="56"/>
      <c r="Y126" s="55">
        <v>100</v>
      </c>
      <c r="Z126" s="69"/>
      <c r="AA126" s="57">
        <f t="shared" si="5"/>
        <v>451.11111111111109</v>
      </c>
      <c r="AB126" s="58">
        <f t="shared" si="5"/>
        <v>0</v>
      </c>
      <c r="AC126" s="59">
        <f t="shared" si="7"/>
        <v>451.11111111111109</v>
      </c>
      <c r="AD126" s="60">
        <f t="shared" si="6"/>
        <v>350.74555555555554</v>
      </c>
    </row>
    <row r="127" spans="1:30" x14ac:dyDescent="0.25">
      <c r="A127" s="67">
        <v>123</v>
      </c>
      <c r="B127" s="68" t="s">
        <v>349</v>
      </c>
      <c r="C127" s="67" t="s">
        <v>350</v>
      </c>
      <c r="D127" s="68" t="s">
        <v>63</v>
      </c>
      <c r="E127" s="68" t="s">
        <v>403</v>
      </c>
      <c r="F127" s="72">
        <v>70.349999999999994</v>
      </c>
      <c r="G127" s="72">
        <v>67.34</v>
      </c>
      <c r="H127" s="72">
        <v>76.48</v>
      </c>
      <c r="I127" s="54"/>
      <c r="J127" s="55">
        <v>85</v>
      </c>
      <c r="K127" s="69"/>
      <c r="L127" s="56"/>
      <c r="M127" s="55">
        <v>40</v>
      </c>
      <c r="N127" s="69"/>
      <c r="O127" s="54"/>
      <c r="P127" s="55">
        <v>55</v>
      </c>
      <c r="Q127" s="69"/>
      <c r="R127" s="56"/>
      <c r="S127" s="55">
        <v>80</v>
      </c>
      <c r="T127" s="69"/>
      <c r="U127" s="54"/>
      <c r="V127" s="55">
        <v>60</v>
      </c>
      <c r="W127" s="69"/>
      <c r="X127" s="56"/>
      <c r="Y127" s="55">
        <v>95</v>
      </c>
      <c r="Z127" s="69"/>
      <c r="AA127" s="57">
        <f t="shared" si="5"/>
        <v>462.77777777777777</v>
      </c>
      <c r="AB127" s="58">
        <f t="shared" si="5"/>
        <v>0</v>
      </c>
      <c r="AC127" s="59">
        <f t="shared" si="7"/>
        <v>462.77777777777777</v>
      </c>
      <c r="AD127" s="60">
        <f t="shared" si="6"/>
        <v>338.47388888888889</v>
      </c>
    </row>
    <row r="128" spans="1:30" x14ac:dyDescent="0.25">
      <c r="A128" s="67">
        <v>124</v>
      </c>
      <c r="B128" s="68" t="s">
        <v>349</v>
      </c>
      <c r="C128" s="67" t="s">
        <v>350</v>
      </c>
      <c r="D128" s="68" t="s">
        <v>499</v>
      </c>
      <c r="E128" s="68" t="s">
        <v>346</v>
      </c>
      <c r="F128" s="72">
        <v>96.01</v>
      </c>
      <c r="G128" s="72">
        <v>95.85</v>
      </c>
      <c r="H128" s="72">
        <v>98.25</v>
      </c>
      <c r="I128" s="54"/>
      <c r="J128" s="55">
        <v>100</v>
      </c>
      <c r="K128" s="69"/>
      <c r="L128" s="56"/>
      <c r="M128" s="55">
        <v>95</v>
      </c>
      <c r="N128" s="69"/>
      <c r="O128" s="54"/>
      <c r="P128" s="55">
        <v>95</v>
      </c>
      <c r="Q128" s="69"/>
      <c r="R128" s="56"/>
      <c r="S128" s="55">
        <v>100</v>
      </c>
      <c r="T128" s="69"/>
      <c r="U128" s="54"/>
      <c r="V128" s="55">
        <v>100</v>
      </c>
      <c r="W128" s="69"/>
      <c r="X128" s="56"/>
      <c r="Y128" s="55">
        <v>100</v>
      </c>
      <c r="Z128" s="69"/>
      <c r="AA128" s="57">
        <f t="shared" si="5"/>
        <v>684.44444444444446</v>
      </c>
      <c r="AB128" s="58">
        <f t="shared" si="5"/>
        <v>0</v>
      </c>
      <c r="AC128" s="59">
        <f t="shared" si="7"/>
        <v>684.44444444444446</v>
      </c>
      <c r="AD128" s="60">
        <f t="shared" si="6"/>
        <v>487.27722222222224</v>
      </c>
    </row>
    <row r="129" spans="1:30" x14ac:dyDescent="0.25">
      <c r="A129" s="67">
        <v>125</v>
      </c>
      <c r="B129" s="68" t="s">
        <v>349</v>
      </c>
      <c r="C129" s="67" t="s">
        <v>350</v>
      </c>
      <c r="D129" s="68" t="s">
        <v>500</v>
      </c>
      <c r="E129" s="68" t="s">
        <v>501</v>
      </c>
      <c r="F129" s="72">
        <v>76.66</v>
      </c>
      <c r="G129" s="72">
        <v>72.91</v>
      </c>
      <c r="H129" s="72">
        <v>75.72</v>
      </c>
      <c r="I129" s="54"/>
      <c r="J129" s="55">
        <v>60</v>
      </c>
      <c r="K129" s="69"/>
      <c r="L129" s="56"/>
      <c r="M129" s="55">
        <v>35</v>
      </c>
      <c r="N129" s="69"/>
      <c r="O129" s="54"/>
      <c r="P129" s="55">
        <v>50</v>
      </c>
      <c r="Q129" s="69"/>
      <c r="R129" s="56"/>
      <c r="S129" s="55">
        <v>40</v>
      </c>
      <c r="T129" s="69"/>
      <c r="U129" s="54"/>
      <c r="V129" s="55">
        <v>20</v>
      </c>
      <c r="W129" s="69"/>
      <c r="X129" s="56"/>
      <c r="Y129" s="55">
        <v>90</v>
      </c>
      <c r="Z129" s="69"/>
      <c r="AA129" s="57">
        <f t="shared" si="5"/>
        <v>342.22222222222223</v>
      </c>
      <c r="AB129" s="58">
        <f t="shared" si="5"/>
        <v>0</v>
      </c>
      <c r="AC129" s="59">
        <f t="shared" si="7"/>
        <v>342.22222222222223</v>
      </c>
      <c r="AD129" s="60">
        <f t="shared" si="6"/>
        <v>283.75611111111112</v>
      </c>
    </row>
    <row r="130" spans="1:30" x14ac:dyDescent="0.25">
      <c r="A130" s="67">
        <v>126</v>
      </c>
      <c r="B130" s="68" t="s">
        <v>349</v>
      </c>
      <c r="C130" s="67" t="s">
        <v>350</v>
      </c>
      <c r="D130" s="68" t="s">
        <v>502</v>
      </c>
      <c r="E130" s="68" t="s">
        <v>503</v>
      </c>
      <c r="F130" s="72">
        <v>77.3</v>
      </c>
      <c r="G130" s="72">
        <v>78.680000000000007</v>
      </c>
      <c r="H130" s="72">
        <v>84.24</v>
      </c>
      <c r="I130" s="54"/>
      <c r="J130" s="55">
        <v>80</v>
      </c>
      <c r="K130" s="69"/>
      <c r="L130" s="56"/>
      <c r="M130" s="55">
        <v>65</v>
      </c>
      <c r="N130" s="69"/>
      <c r="O130" s="54"/>
      <c r="P130" s="55">
        <v>80</v>
      </c>
      <c r="Q130" s="69"/>
      <c r="R130" s="56"/>
      <c r="S130" s="55">
        <v>85</v>
      </c>
      <c r="T130" s="69"/>
      <c r="U130" s="54"/>
      <c r="V130" s="55">
        <v>40</v>
      </c>
      <c r="W130" s="69"/>
      <c r="X130" s="56"/>
      <c r="Y130" s="55">
        <v>100</v>
      </c>
      <c r="Z130" s="69"/>
      <c r="AA130" s="57">
        <f t="shared" si="5"/>
        <v>525</v>
      </c>
      <c r="AB130" s="58">
        <f t="shared" si="5"/>
        <v>0</v>
      </c>
      <c r="AC130" s="59">
        <f t="shared" si="7"/>
        <v>525</v>
      </c>
      <c r="AD130" s="60">
        <f t="shared" si="6"/>
        <v>382.61</v>
      </c>
    </row>
    <row r="131" spans="1:30" x14ac:dyDescent="0.25">
      <c r="A131" s="67">
        <v>127</v>
      </c>
      <c r="B131" s="68" t="s">
        <v>349</v>
      </c>
      <c r="C131" s="67" t="s">
        <v>350</v>
      </c>
      <c r="D131" s="68" t="s">
        <v>504</v>
      </c>
      <c r="E131" s="68" t="s">
        <v>144</v>
      </c>
      <c r="F131" s="72">
        <v>54.87</v>
      </c>
      <c r="G131" s="72">
        <v>52.74</v>
      </c>
      <c r="H131" s="72">
        <v>58.3</v>
      </c>
      <c r="I131" s="54"/>
      <c r="J131" s="55">
        <v>70</v>
      </c>
      <c r="K131" s="69"/>
      <c r="L131" s="56"/>
      <c r="M131" s="55">
        <v>30</v>
      </c>
      <c r="N131" s="69"/>
      <c r="O131" s="54"/>
      <c r="P131" s="55">
        <v>45</v>
      </c>
      <c r="Q131" s="69"/>
      <c r="R131" s="56"/>
      <c r="S131" s="55">
        <v>55</v>
      </c>
      <c r="T131" s="69"/>
      <c r="U131" s="54"/>
      <c r="V131" s="55">
        <v>45</v>
      </c>
      <c r="W131" s="69"/>
      <c r="X131" s="56"/>
      <c r="Y131" s="55">
        <v>95</v>
      </c>
      <c r="Z131" s="69"/>
      <c r="AA131" s="57">
        <f t="shared" si="5"/>
        <v>377.22222222222223</v>
      </c>
      <c r="AB131" s="58">
        <f t="shared" si="5"/>
        <v>0</v>
      </c>
      <c r="AC131" s="59">
        <f t="shared" si="7"/>
        <v>377.22222222222223</v>
      </c>
      <c r="AD131" s="60">
        <f t="shared" si="6"/>
        <v>271.56611111111113</v>
      </c>
    </row>
    <row r="132" spans="1:30" x14ac:dyDescent="0.25">
      <c r="A132" s="67">
        <v>128</v>
      </c>
      <c r="B132" s="68" t="s">
        <v>349</v>
      </c>
      <c r="C132" s="67" t="s">
        <v>350</v>
      </c>
      <c r="D132" s="68" t="s">
        <v>505</v>
      </c>
      <c r="E132" s="68" t="s">
        <v>506</v>
      </c>
      <c r="F132" s="72">
        <v>67.7</v>
      </c>
      <c r="G132" s="72">
        <v>61.19</v>
      </c>
      <c r="H132" s="72">
        <v>72.66</v>
      </c>
      <c r="I132" s="54"/>
      <c r="J132" s="55">
        <v>60</v>
      </c>
      <c r="K132" s="69"/>
      <c r="L132" s="56"/>
      <c r="M132" s="55">
        <v>35</v>
      </c>
      <c r="N132" s="69"/>
      <c r="O132" s="54"/>
      <c r="P132" s="55">
        <v>70</v>
      </c>
      <c r="Q132" s="69"/>
      <c r="R132" s="56"/>
      <c r="S132" s="55">
        <v>65</v>
      </c>
      <c r="T132" s="69"/>
      <c r="U132" s="54"/>
      <c r="V132" s="55">
        <v>20</v>
      </c>
      <c r="W132" s="69"/>
      <c r="X132" s="56"/>
      <c r="Y132" s="55">
        <v>95</v>
      </c>
      <c r="Z132" s="69"/>
      <c r="AA132" s="57">
        <f t="shared" si="5"/>
        <v>396.66666666666663</v>
      </c>
      <c r="AB132" s="58">
        <f t="shared" si="5"/>
        <v>0</v>
      </c>
      <c r="AC132" s="59">
        <f t="shared" si="7"/>
        <v>396.66666666666663</v>
      </c>
      <c r="AD132" s="60">
        <f t="shared" si="6"/>
        <v>299.10833333333329</v>
      </c>
    </row>
    <row r="133" spans="1:30" x14ac:dyDescent="0.25">
      <c r="A133" s="67">
        <v>129</v>
      </c>
      <c r="B133" s="68" t="s">
        <v>349</v>
      </c>
      <c r="C133" s="67" t="s">
        <v>350</v>
      </c>
      <c r="D133" s="68" t="s">
        <v>507</v>
      </c>
      <c r="E133" s="68" t="s">
        <v>57</v>
      </c>
      <c r="F133" s="72">
        <v>80.33</v>
      </c>
      <c r="G133" s="72">
        <v>81.73</v>
      </c>
      <c r="H133" s="72">
        <v>87.78</v>
      </c>
      <c r="I133" s="54"/>
      <c r="J133" s="55">
        <v>70</v>
      </c>
      <c r="K133" s="69"/>
      <c r="L133" s="56"/>
      <c r="M133" s="55">
        <v>45</v>
      </c>
      <c r="N133" s="69"/>
      <c r="O133" s="54"/>
      <c r="P133" s="55">
        <v>75</v>
      </c>
      <c r="Q133" s="69"/>
      <c r="R133" s="56"/>
      <c r="S133" s="55">
        <v>85</v>
      </c>
      <c r="T133" s="69"/>
      <c r="U133" s="54"/>
      <c r="V133" s="55">
        <v>90</v>
      </c>
      <c r="W133" s="69"/>
      <c r="X133" s="56"/>
      <c r="Y133" s="55">
        <v>100</v>
      </c>
      <c r="Z133" s="69"/>
      <c r="AA133" s="57">
        <f t="shared" ref="AA133:AB150" si="8">(((J133*4)+(M133*4)+(P133*4)+(S133*2)+(V133*2)+(Y133*2))/18)/100*700</f>
        <v>509.4444444444444</v>
      </c>
      <c r="AB133" s="58">
        <f t="shared" si="8"/>
        <v>0</v>
      </c>
      <c r="AC133" s="59">
        <f t="shared" si="7"/>
        <v>509.4444444444444</v>
      </c>
      <c r="AD133" s="60">
        <f t="shared" si="6"/>
        <v>379.64222222222219</v>
      </c>
    </row>
    <row r="134" spans="1:30" x14ac:dyDescent="0.25">
      <c r="A134" s="67">
        <v>130</v>
      </c>
      <c r="B134" s="68" t="s">
        <v>349</v>
      </c>
      <c r="C134" s="67" t="s">
        <v>350</v>
      </c>
      <c r="D134" s="68" t="s">
        <v>263</v>
      </c>
      <c r="E134" s="68" t="s">
        <v>66</v>
      </c>
      <c r="F134" s="72">
        <v>86.56</v>
      </c>
      <c r="G134" s="72">
        <v>82.01</v>
      </c>
      <c r="H134" s="72">
        <v>88.59</v>
      </c>
      <c r="I134" s="54"/>
      <c r="J134" s="55">
        <v>55</v>
      </c>
      <c r="K134" s="69"/>
      <c r="L134" s="56"/>
      <c r="M134" s="55">
        <v>80</v>
      </c>
      <c r="N134" s="69"/>
      <c r="O134" s="54"/>
      <c r="P134" s="55">
        <v>85</v>
      </c>
      <c r="Q134" s="69"/>
      <c r="R134" s="56"/>
      <c r="S134" s="55">
        <v>85</v>
      </c>
      <c r="T134" s="69"/>
      <c r="U134" s="54"/>
      <c r="V134" s="55">
        <v>75</v>
      </c>
      <c r="W134" s="69"/>
      <c r="X134" s="56"/>
      <c r="Y134" s="55">
        <v>95</v>
      </c>
      <c r="Z134" s="69"/>
      <c r="AA134" s="57">
        <f t="shared" si="8"/>
        <v>540.55555555555554</v>
      </c>
      <c r="AB134" s="58">
        <f t="shared" si="8"/>
        <v>0</v>
      </c>
      <c r="AC134" s="59">
        <f t="shared" si="7"/>
        <v>540.55555555555554</v>
      </c>
      <c r="AD134" s="60">
        <f t="shared" si="6"/>
        <v>398.85777777777776</v>
      </c>
    </row>
    <row r="135" spans="1:30" x14ac:dyDescent="0.25">
      <c r="A135" s="67">
        <v>131</v>
      </c>
      <c r="B135" s="68" t="s">
        <v>349</v>
      </c>
      <c r="C135" s="67" t="s">
        <v>350</v>
      </c>
      <c r="D135" s="68" t="s">
        <v>508</v>
      </c>
      <c r="E135" s="68" t="s">
        <v>395</v>
      </c>
      <c r="F135" s="72">
        <v>88.55</v>
      </c>
      <c r="G135" s="72">
        <v>80.900000000000006</v>
      </c>
      <c r="H135" s="72">
        <v>87.9</v>
      </c>
      <c r="I135" s="54"/>
      <c r="J135" s="55">
        <v>75</v>
      </c>
      <c r="K135" s="69"/>
      <c r="L135" s="56"/>
      <c r="M135" s="55">
        <v>50</v>
      </c>
      <c r="N135" s="69"/>
      <c r="O135" s="54"/>
      <c r="P135" s="55">
        <v>80</v>
      </c>
      <c r="Q135" s="69"/>
      <c r="R135" s="56"/>
      <c r="S135" s="55">
        <v>55</v>
      </c>
      <c r="T135" s="69"/>
      <c r="U135" s="54"/>
      <c r="V135" s="55">
        <v>65</v>
      </c>
      <c r="W135" s="69"/>
      <c r="X135" s="56"/>
      <c r="Y135" s="55">
        <v>100</v>
      </c>
      <c r="Z135" s="69"/>
      <c r="AA135" s="57">
        <f t="shared" si="8"/>
        <v>489.99999999999994</v>
      </c>
      <c r="AB135" s="58">
        <f t="shared" si="8"/>
        <v>0</v>
      </c>
      <c r="AC135" s="59">
        <f t="shared" si="7"/>
        <v>489.99999999999994</v>
      </c>
      <c r="AD135" s="60">
        <f t="shared" si="6"/>
        <v>373.67499999999995</v>
      </c>
    </row>
    <row r="136" spans="1:30" x14ac:dyDescent="0.25">
      <c r="A136" s="67">
        <v>132</v>
      </c>
      <c r="B136" s="68" t="s">
        <v>349</v>
      </c>
      <c r="C136" s="67" t="s">
        <v>350</v>
      </c>
      <c r="D136" s="68" t="s">
        <v>509</v>
      </c>
      <c r="E136" s="68" t="s">
        <v>510</v>
      </c>
      <c r="F136" s="72">
        <v>96.92</v>
      </c>
      <c r="G136" s="72">
        <v>91.51</v>
      </c>
      <c r="H136" s="72">
        <v>97.29</v>
      </c>
      <c r="I136" s="54"/>
      <c r="J136" s="55">
        <v>100</v>
      </c>
      <c r="K136" s="69"/>
      <c r="L136" s="56"/>
      <c r="M136" s="55">
        <v>100</v>
      </c>
      <c r="N136" s="69"/>
      <c r="O136" s="54"/>
      <c r="P136" s="55">
        <v>100</v>
      </c>
      <c r="Q136" s="69"/>
      <c r="R136" s="56"/>
      <c r="S136" s="55">
        <v>100</v>
      </c>
      <c r="T136" s="69"/>
      <c r="U136" s="54"/>
      <c r="V136" s="55">
        <v>85</v>
      </c>
      <c r="W136" s="69"/>
      <c r="X136" s="56"/>
      <c r="Y136" s="55">
        <v>100</v>
      </c>
      <c r="Z136" s="69"/>
      <c r="AA136" s="57">
        <f t="shared" si="8"/>
        <v>688.33333333333326</v>
      </c>
      <c r="AB136" s="58">
        <f t="shared" si="8"/>
        <v>0</v>
      </c>
      <c r="AC136" s="59">
        <f t="shared" si="7"/>
        <v>688.33333333333326</v>
      </c>
      <c r="AD136" s="60">
        <f t="shared" si="6"/>
        <v>487.02666666666664</v>
      </c>
    </row>
    <row r="137" spans="1:30" x14ac:dyDescent="0.25">
      <c r="A137" s="67">
        <v>133</v>
      </c>
      <c r="B137" s="68" t="s">
        <v>349</v>
      </c>
      <c r="C137" s="67" t="s">
        <v>350</v>
      </c>
      <c r="D137" s="68" t="s">
        <v>511</v>
      </c>
      <c r="E137" s="68" t="s">
        <v>42</v>
      </c>
      <c r="F137" s="72">
        <v>60.73</v>
      </c>
      <c r="G137" s="72">
        <v>58.79</v>
      </c>
      <c r="H137" s="72">
        <v>65.62</v>
      </c>
      <c r="I137" s="54"/>
      <c r="J137" s="55">
        <v>50</v>
      </c>
      <c r="K137" s="69"/>
      <c r="L137" s="56"/>
      <c r="M137" s="55">
        <v>30</v>
      </c>
      <c r="N137" s="69"/>
      <c r="O137" s="54"/>
      <c r="P137" s="55">
        <v>55</v>
      </c>
      <c r="Q137" s="69"/>
      <c r="R137" s="56"/>
      <c r="S137" s="55">
        <v>60</v>
      </c>
      <c r="T137" s="69"/>
      <c r="U137" s="54"/>
      <c r="V137" s="55">
        <v>25</v>
      </c>
      <c r="W137" s="69"/>
      <c r="X137" s="56"/>
      <c r="Y137" s="55">
        <v>60</v>
      </c>
      <c r="Z137" s="69"/>
      <c r="AA137" s="57">
        <f t="shared" si="8"/>
        <v>322.77777777777777</v>
      </c>
      <c r="AB137" s="58">
        <f t="shared" si="8"/>
        <v>0</v>
      </c>
      <c r="AC137" s="59">
        <f t="shared" si="7"/>
        <v>322.77777777777777</v>
      </c>
      <c r="AD137" s="60">
        <f t="shared" si="6"/>
        <v>253.95888888888888</v>
      </c>
    </row>
    <row r="138" spans="1:30" x14ac:dyDescent="0.25">
      <c r="A138" s="67">
        <v>134</v>
      </c>
      <c r="B138" s="68" t="s">
        <v>349</v>
      </c>
      <c r="C138" s="67" t="s">
        <v>350</v>
      </c>
      <c r="D138" s="68" t="s">
        <v>313</v>
      </c>
      <c r="E138" s="68" t="s">
        <v>399</v>
      </c>
      <c r="F138" s="72">
        <v>58.63</v>
      </c>
      <c r="G138" s="72">
        <v>56.31</v>
      </c>
      <c r="H138" s="72">
        <v>59.78</v>
      </c>
      <c r="I138" s="54"/>
      <c r="J138" s="55">
        <v>25</v>
      </c>
      <c r="K138" s="69"/>
      <c r="L138" s="56"/>
      <c r="M138" s="55">
        <v>15</v>
      </c>
      <c r="N138" s="69"/>
      <c r="O138" s="54"/>
      <c r="P138" s="55">
        <v>50</v>
      </c>
      <c r="Q138" s="69"/>
      <c r="R138" s="56"/>
      <c r="S138" s="55">
        <v>10</v>
      </c>
      <c r="T138" s="69"/>
      <c r="U138" s="54"/>
      <c r="V138" s="55">
        <v>35</v>
      </c>
      <c r="W138" s="69"/>
      <c r="X138" s="56"/>
      <c r="Y138" s="55">
        <v>25</v>
      </c>
      <c r="Z138" s="69"/>
      <c r="AA138" s="57">
        <f t="shared" si="8"/>
        <v>194.44444444444446</v>
      </c>
      <c r="AB138" s="58">
        <f t="shared" si="8"/>
        <v>0</v>
      </c>
      <c r="AC138" s="59">
        <f t="shared" si="7"/>
        <v>194.44444444444446</v>
      </c>
      <c r="AD138" s="60">
        <f t="shared" si="6"/>
        <v>184.58222222222224</v>
      </c>
    </row>
    <row r="139" spans="1:30" x14ac:dyDescent="0.25">
      <c r="A139" s="67">
        <v>135</v>
      </c>
      <c r="B139" s="68" t="s">
        <v>349</v>
      </c>
      <c r="C139" s="67" t="s">
        <v>350</v>
      </c>
      <c r="D139" s="68" t="s">
        <v>58</v>
      </c>
      <c r="E139" s="68" t="s">
        <v>66</v>
      </c>
      <c r="F139" s="72">
        <v>87.1</v>
      </c>
      <c r="G139" s="72">
        <v>82.9</v>
      </c>
      <c r="H139" s="72">
        <v>86.5</v>
      </c>
      <c r="I139" s="54"/>
      <c r="J139" s="55">
        <v>75</v>
      </c>
      <c r="K139" s="69"/>
      <c r="L139" s="56"/>
      <c r="M139" s="55">
        <v>65</v>
      </c>
      <c r="N139" s="69"/>
      <c r="O139" s="54"/>
      <c r="P139" s="55">
        <v>75</v>
      </c>
      <c r="Q139" s="69"/>
      <c r="R139" s="56"/>
      <c r="S139" s="55">
        <v>80</v>
      </c>
      <c r="T139" s="69"/>
      <c r="U139" s="54"/>
      <c r="V139" s="55">
        <v>70</v>
      </c>
      <c r="W139" s="69"/>
      <c r="X139" s="56"/>
      <c r="Y139" s="55">
        <v>100</v>
      </c>
      <c r="Z139" s="69"/>
      <c r="AA139" s="57">
        <f t="shared" si="8"/>
        <v>528.88888888888891</v>
      </c>
      <c r="AB139" s="58">
        <f t="shared" si="8"/>
        <v>0</v>
      </c>
      <c r="AC139" s="59">
        <f t="shared" si="7"/>
        <v>528.88888888888891</v>
      </c>
      <c r="AD139" s="60">
        <f t="shared" si="6"/>
        <v>392.69444444444446</v>
      </c>
    </row>
    <row r="140" spans="1:30" x14ac:dyDescent="0.25">
      <c r="A140" s="67">
        <v>136</v>
      </c>
      <c r="B140" s="68" t="s">
        <v>349</v>
      </c>
      <c r="C140" s="67" t="s">
        <v>350</v>
      </c>
      <c r="D140" s="68" t="s">
        <v>111</v>
      </c>
      <c r="E140" s="68" t="s">
        <v>356</v>
      </c>
      <c r="F140" s="72">
        <v>83.55</v>
      </c>
      <c r="G140" s="72">
        <v>81.14</v>
      </c>
      <c r="H140" s="72">
        <v>79.069999999999993</v>
      </c>
      <c r="I140" s="54"/>
      <c r="J140" s="55">
        <v>65</v>
      </c>
      <c r="K140" s="69"/>
      <c r="L140" s="56"/>
      <c r="M140" s="55">
        <v>35</v>
      </c>
      <c r="N140" s="69"/>
      <c r="O140" s="54"/>
      <c r="P140" s="55">
        <v>80</v>
      </c>
      <c r="Q140" s="69"/>
      <c r="R140" s="56"/>
      <c r="S140" s="55">
        <v>60</v>
      </c>
      <c r="T140" s="69"/>
      <c r="U140" s="54"/>
      <c r="V140" s="55">
        <v>70</v>
      </c>
      <c r="W140" s="69"/>
      <c r="X140" s="56"/>
      <c r="Y140" s="55">
        <v>85</v>
      </c>
      <c r="Z140" s="69"/>
      <c r="AA140" s="57">
        <f t="shared" si="8"/>
        <v>447.22222222222217</v>
      </c>
      <c r="AB140" s="58">
        <f t="shared" si="8"/>
        <v>0</v>
      </c>
      <c r="AC140" s="59">
        <f t="shared" si="7"/>
        <v>447.22222222222217</v>
      </c>
      <c r="AD140" s="60">
        <f t="shared" si="6"/>
        <v>345.49111111111108</v>
      </c>
    </row>
    <row r="141" spans="1:30" x14ac:dyDescent="0.25">
      <c r="A141" s="67">
        <v>137</v>
      </c>
      <c r="B141" s="68" t="s">
        <v>349</v>
      </c>
      <c r="C141" s="67" t="s">
        <v>350</v>
      </c>
      <c r="D141" s="68" t="s">
        <v>130</v>
      </c>
      <c r="E141" s="68" t="s">
        <v>440</v>
      </c>
      <c r="F141" s="72">
        <v>65.31</v>
      </c>
      <c r="G141" s="72">
        <v>60.1</v>
      </c>
      <c r="H141" s="72">
        <v>62.86</v>
      </c>
      <c r="I141" s="54"/>
      <c r="J141" s="55">
        <v>50</v>
      </c>
      <c r="K141" s="69"/>
      <c r="L141" s="56"/>
      <c r="M141" s="55">
        <v>10</v>
      </c>
      <c r="N141" s="69"/>
      <c r="O141" s="54"/>
      <c r="P141" s="55">
        <v>30</v>
      </c>
      <c r="Q141" s="69"/>
      <c r="R141" s="56"/>
      <c r="S141" s="55">
        <v>45</v>
      </c>
      <c r="T141" s="69"/>
      <c r="U141" s="54"/>
      <c r="V141" s="55">
        <v>35</v>
      </c>
      <c r="W141" s="69"/>
      <c r="X141" s="56"/>
      <c r="Y141" s="55">
        <v>65</v>
      </c>
      <c r="Z141" s="69"/>
      <c r="AA141" s="57">
        <f t="shared" si="8"/>
        <v>252.7777777777778</v>
      </c>
      <c r="AB141" s="58">
        <f t="shared" si="8"/>
        <v>0</v>
      </c>
      <c r="AC141" s="59">
        <f t="shared" si="7"/>
        <v>252.7777777777778</v>
      </c>
      <c r="AD141" s="60">
        <f t="shared" si="6"/>
        <v>220.52388888888891</v>
      </c>
    </row>
    <row r="142" spans="1:30" x14ac:dyDescent="0.25">
      <c r="A142" s="67">
        <v>138</v>
      </c>
      <c r="B142" s="68" t="s">
        <v>349</v>
      </c>
      <c r="C142" s="67" t="s">
        <v>350</v>
      </c>
      <c r="D142" s="68" t="s">
        <v>172</v>
      </c>
      <c r="E142" s="68" t="s">
        <v>409</v>
      </c>
      <c r="F142" s="72">
        <v>68</v>
      </c>
      <c r="G142" s="72">
        <v>67.77</v>
      </c>
      <c r="H142" s="72">
        <v>69.31</v>
      </c>
      <c r="I142" s="54"/>
      <c r="J142" s="55">
        <v>60</v>
      </c>
      <c r="K142" s="69"/>
      <c r="L142" s="56"/>
      <c r="M142" s="55">
        <v>40</v>
      </c>
      <c r="N142" s="69"/>
      <c r="O142" s="54"/>
      <c r="P142" s="55">
        <v>50</v>
      </c>
      <c r="Q142" s="69"/>
      <c r="R142" s="56"/>
      <c r="S142" s="55">
        <v>55</v>
      </c>
      <c r="T142" s="69"/>
      <c r="U142" s="54"/>
      <c r="V142" s="55">
        <v>40</v>
      </c>
      <c r="W142" s="69"/>
      <c r="X142" s="56"/>
      <c r="Y142" s="55">
        <v>90</v>
      </c>
      <c r="Z142" s="69"/>
      <c r="AA142" s="57">
        <f t="shared" si="8"/>
        <v>377.22222222222223</v>
      </c>
      <c r="AB142" s="58">
        <f t="shared" si="8"/>
        <v>0</v>
      </c>
      <c r="AC142" s="59">
        <f t="shared" si="7"/>
        <v>377.22222222222223</v>
      </c>
      <c r="AD142" s="60">
        <f t="shared" si="6"/>
        <v>291.15111111111111</v>
      </c>
    </row>
    <row r="143" spans="1:30" x14ac:dyDescent="0.25">
      <c r="A143" s="67">
        <v>139</v>
      </c>
      <c r="B143" s="68" t="s">
        <v>349</v>
      </c>
      <c r="C143" s="67" t="s">
        <v>350</v>
      </c>
      <c r="D143" s="68" t="s">
        <v>121</v>
      </c>
      <c r="E143" s="68" t="s">
        <v>512</v>
      </c>
      <c r="F143" s="72">
        <v>71.77</v>
      </c>
      <c r="G143" s="72">
        <v>73.349999999999994</v>
      </c>
      <c r="H143" s="72">
        <v>68.06</v>
      </c>
      <c r="I143" s="54"/>
      <c r="J143" s="55">
        <v>75</v>
      </c>
      <c r="K143" s="69"/>
      <c r="L143" s="56"/>
      <c r="M143" s="55">
        <v>40</v>
      </c>
      <c r="N143" s="69"/>
      <c r="O143" s="54"/>
      <c r="P143" s="55">
        <v>65</v>
      </c>
      <c r="Q143" s="69"/>
      <c r="R143" s="56"/>
      <c r="S143" s="55">
        <v>60</v>
      </c>
      <c r="T143" s="69"/>
      <c r="U143" s="54"/>
      <c r="V143" s="55">
        <v>60</v>
      </c>
      <c r="W143" s="69"/>
      <c r="X143" s="56"/>
      <c r="Y143" s="55">
        <v>100</v>
      </c>
      <c r="Z143" s="69"/>
      <c r="AA143" s="57">
        <f t="shared" si="8"/>
        <v>451.11111111111109</v>
      </c>
      <c r="AB143" s="58">
        <f t="shared" si="8"/>
        <v>0</v>
      </c>
      <c r="AC143" s="59">
        <f t="shared" si="7"/>
        <v>451.11111111111109</v>
      </c>
      <c r="AD143" s="60">
        <f t="shared" si="6"/>
        <v>332.14555555555557</v>
      </c>
    </row>
    <row r="144" spans="1:30" x14ac:dyDescent="0.25">
      <c r="A144" s="67">
        <v>140</v>
      </c>
      <c r="B144" s="68" t="s">
        <v>349</v>
      </c>
      <c r="C144" s="67" t="s">
        <v>350</v>
      </c>
      <c r="D144" s="68" t="s">
        <v>513</v>
      </c>
      <c r="E144" s="68" t="s">
        <v>395</v>
      </c>
      <c r="F144" s="72">
        <v>77.040000000000006</v>
      </c>
      <c r="G144" s="72">
        <v>76.05</v>
      </c>
      <c r="H144" s="72">
        <v>74.64</v>
      </c>
      <c r="I144" s="54"/>
      <c r="J144" s="55">
        <v>80</v>
      </c>
      <c r="K144" s="69"/>
      <c r="L144" s="56"/>
      <c r="M144" s="55">
        <v>10</v>
      </c>
      <c r="N144" s="69"/>
      <c r="O144" s="54"/>
      <c r="P144" s="55">
        <v>60</v>
      </c>
      <c r="Q144" s="69"/>
      <c r="R144" s="56"/>
      <c r="S144" s="55">
        <v>50</v>
      </c>
      <c r="T144" s="69"/>
      <c r="U144" s="54"/>
      <c r="V144" s="55">
        <v>50</v>
      </c>
      <c r="W144" s="69"/>
      <c r="X144" s="56"/>
      <c r="Y144" s="55">
        <v>80</v>
      </c>
      <c r="Z144" s="69"/>
      <c r="AA144" s="57">
        <f t="shared" si="8"/>
        <v>373.33333333333331</v>
      </c>
      <c r="AB144" s="58">
        <f t="shared" si="8"/>
        <v>0</v>
      </c>
      <c r="AC144" s="59">
        <f t="shared" si="7"/>
        <v>373.33333333333331</v>
      </c>
      <c r="AD144" s="60">
        <f t="shared" si="6"/>
        <v>300.53166666666664</v>
      </c>
    </row>
    <row r="145" spans="1:30" x14ac:dyDescent="0.25">
      <c r="A145" s="67">
        <v>141</v>
      </c>
      <c r="B145" s="68" t="s">
        <v>349</v>
      </c>
      <c r="C145" s="67" t="s">
        <v>350</v>
      </c>
      <c r="D145" s="68" t="s">
        <v>63</v>
      </c>
      <c r="E145" s="68" t="s">
        <v>514</v>
      </c>
      <c r="F145" s="72">
        <v>85.9</v>
      </c>
      <c r="G145" s="72">
        <v>88.54</v>
      </c>
      <c r="H145" s="72">
        <v>89.58</v>
      </c>
      <c r="I145" s="54"/>
      <c r="J145" s="55">
        <v>80</v>
      </c>
      <c r="K145" s="69"/>
      <c r="L145" s="56"/>
      <c r="M145" s="55">
        <v>70</v>
      </c>
      <c r="N145" s="69"/>
      <c r="O145" s="54"/>
      <c r="P145" s="55">
        <v>90</v>
      </c>
      <c r="Q145" s="69"/>
      <c r="R145" s="56"/>
      <c r="S145" s="55">
        <v>95</v>
      </c>
      <c r="T145" s="69"/>
      <c r="U145" s="54"/>
      <c r="V145" s="55">
        <v>75</v>
      </c>
      <c r="W145" s="69"/>
      <c r="X145" s="56"/>
      <c r="Y145" s="55">
        <v>100</v>
      </c>
      <c r="Z145" s="69"/>
      <c r="AA145" s="57">
        <f t="shared" si="8"/>
        <v>583.33333333333326</v>
      </c>
      <c r="AB145" s="58">
        <f t="shared" si="8"/>
        <v>0</v>
      </c>
      <c r="AC145" s="59">
        <f t="shared" si="7"/>
        <v>583.33333333333326</v>
      </c>
      <c r="AD145" s="60">
        <f t="shared" si="6"/>
        <v>423.67666666666662</v>
      </c>
    </row>
    <row r="146" spans="1:30" x14ac:dyDescent="0.25">
      <c r="A146" s="67">
        <v>142</v>
      </c>
      <c r="B146" s="68" t="s">
        <v>349</v>
      </c>
      <c r="C146" s="67" t="s">
        <v>350</v>
      </c>
      <c r="D146" s="68" t="s">
        <v>417</v>
      </c>
      <c r="E146" s="68" t="s">
        <v>514</v>
      </c>
      <c r="F146" s="72">
        <v>68.849999999999994</v>
      </c>
      <c r="G146" s="72">
        <v>72</v>
      </c>
      <c r="H146" s="72">
        <v>70.83</v>
      </c>
      <c r="I146" s="54"/>
      <c r="J146" s="55">
        <v>45</v>
      </c>
      <c r="K146" s="69"/>
      <c r="L146" s="56"/>
      <c r="M146" s="55">
        <v>25</v>
      </c>
      <c r="N146" s="69"/>
      <c r="O146" s="54"/>
      <c r="P146" s="55">
        <v>65</v>
      </c>
      <c r="Q146" s="69"/>
      <c r="R146" s="56"/>
      <c r="S146" s="55">
        <v>55</v>
      </c>
      <c r="T146" s="69"/>
      <c r="U146" s="54"/>
      <c r="V146" s="55">
        <v>35</v>
      </c>
      <c r="W146" s="69"/>
      <c r="X146" s="56"/>
      <c r="Y146" s="55">
        <v>100</v>
      </c>
      <c r="Z146" s="69"/>
      <c r="AA146" s="57">
        <f t="shared" si="8"/>
        <v>357.77777777777783</v>
      </c>
      <c r="AB146" s="58">
        <f t="shared" si="8"/>
        <v>0</v>
      </c>
      <c r="AC146" s="59">
        <f t="shared" si="7"/>
        <v>357.77777777777783</v>
      </c>
      <c r="AD146" s="60">
        <f t="shared" si="6"/>
        <v>284.72888888888895</v>
      </c>
    </row>
    <row r="147" spans="1:30" x14ac:dyDescent="0.25">
      <c r="A147" s="67">
        <v>143</v>
      </c>
      <c r="B147" s="68" t="s">
        <v>349</v>
      </c>
      <c r="C147" s="67" t="s">
        <v>350</v>
      </c>
      <c r="D147" s="68" t="s">
        <v>139</v>
      </c>
      <c r="E147" s="68" t="s">
        <v>477</v>
      </c>
      <c r="F147" s="72">
        <v>74.27</v>
      </c>
      <c r="G147" s="72">
        <v>72.239999999999995</v>
      </c>
      <c r="H147" s="72">
        <v>74.16</v>
      </c>
      <c r="I147" s="54"/>
      <c r="J147" s="55">
        <v>75</v>
      </c>
      <c r="K147" s="69"/>
      <c r="L147" s="56"/>
      <c r="M147" s="55">
        <v>20</v>
      </c>
      <c r="N147" s="69"/>
      <c r="O147" s="54"/>
      <c r="P147" s="55">
        <v>40</v>
      </c>
      <c r="Q147" s="69"/>
      <c r="R147" s="56"/>
      <c r="S147" s="55">
        <v>45</v>
      </c>
      <c r="T147" s="69"/>
      <c r="U147" s="54"/>
      <c r="V147" s="55">
        <v>35</v>
      </c>
      <c r="W147" s="69"/>
      <c r="X147" s="56"/>
      <c r="Y147" s="55">
        <v>90</v>
      </c>
      <c r="Z147" s="69"/>
      <c r="AA147" s="57">
        <f t="shared" si="8"/>
        <v>342.22222222222223</v>
      </c>
      <c r="AB147" s="58">
        <f t="shared" si="8"/>
        <v>0</v>
      </c>
      <c r="AC147" s="59">
        <f t="shared" si="7"/>
        <v>342.22222222222223</v>
      </c>
      <c r="AD147" s="60">
        <f t="shared" si="6"/>
        <v>281.44611111111112</v>
      </c>
    </row>
    <row r="148" spans="1:30" x14ac:dyDescent="0.25">
      <c r="A148" s="67">
        <v>144</v>
      </c>
      <c r="B148" s="68" t="s">
        <v>349</v>
      </c>
      <c r="C148" s="67" t="s">
        <v>350</v>
      </c>
      <c r="D148" s="68" t="s">
        <v>139</v>
      </c>
      <c r="E148" s="68" t="s">
        <v>154</v>
      </c>
      <c r="F148" s="72">
        <v>93.36</v>
      </c>
      <c r="G148" s="72">
        <v>92.81</v>
      </c>
      <c r="H148" s="72">
        <v>96.1</v>
      </c>
      <c r="I148" s="54"/>
      <c r="J148" s="55">
        <v>90</v>
      </c>
      <c r="K148" s="69"/>
      <c r="L148" s="56"/>
      <c r="M148" s="55">
        <v>85</v>
      </c>
      <c r="N148" s="69"/>
      <c r="O148" s="54"/>
      <c r="P148" s="55">
        <v>90</v>
      </c>
      <c r="Q148" s="69"/>
      <c r="R148" s="56"/>
      <c r="S148" s="55">
        <v>85</v>
      </c>
      <c r="T148" s="69"/>
      <c r="U148" s="54"/>
      <c r="V148" s="55">
        <v>100</v>
      </c>
      <c r="W148" s="69"/>
      <c r="X148" s="56"/>
      <c r="Y148" s="55">
        <v>100</v>
      </c>
      <c r="Z148" s="69"/>
      <c r="AA148" s="57">
        <f t="shared" si="8"/>
        <v>633.88888888888891</v>
      </c>
      <c r="AB148" s="58">
        <f t="shared" si="8"/>
        <v>0</v>
      </c>
      <c r="AC148" s="59">
        <f t="shared" si="7"/>
        <v>633.88888888888891</v>
      </c>
      <c r="AD148" s="60">
        <f t="shared" si="6"/>
        <v>458.07944444444445</v>
      </c>
    </row>
    <row r="149" spans="1:30" x14ac:dyDescent="0.25">
      <c r="A149" s="67">
        <v>145</v>
      </c>
      <c r="B149" s="68" t="s">
        <v>349</v>
      </c>
      <c r="C149" s="67" t="s">
        <v>350</v>
      </c>
      <c r="D149" s="68" t="s">
        <v>515</v>
      </c>
      <c r="E149" s="68" t="s">
        <v>516</v>
      </c>
      <c r="F149" s="72">
        <v>54.7</v>
      </c>
      <c r="G149" s="72">
        <v>52.33</v>
      </c>
      <c r="H149" s="72">
        <v>54.5</v>
      </c>
      <c r="I149" s="54"/>
      <c r="J149" s="55">
        <v>25</v>
      </c>
      <c r="K149" s="69"/>
      <c r="L149" s="56"/>
      <c r="M149" s="55">
        <v>30</v>
      </c>
      <c r="N149" s="69"/>
      <c r="O149" s="54"/>
      <c r="P149" s="55">
        <v>25</v>
      </c>
      <c r="Q149" s="69"/>
      <c r="R149" s="56"/>
      <c r="S149" s="55">
        <v>20</v>
      </c>
      <c r="T149" s="69"/>
      <c r="U149" s="54"/>
      <c r="V149" s="55">
        <v>25</v>
      </c>
      <c r="W149" s="69"/>
      <c r="X149" s="56"/>
      <c r="Y149" s="55">
        <v>40</v>
      </c>
      <c r="Z149" s="69"/>
      <c r="AA149" s="57">
        <f t="shared" si="8"/>
        <v>190.55555555555554</v>
      </c>
      <c r="AB149" s="58">
        <f t="shared" si="8"/>
        <v>0</v>
      </c>
      <c r="AC149" s="59">
        <f t="shared" si="7"/>
        <v>190.55555555555554</v>
      </c>
      <c r="AD149" s="60">
        <f t="shared" si="6"/>
        <v>176.04277777777776</v>
      </c>
    </row>
    <row r="150" spans="1:30" x14ac:dyDescent="0.25">
      <c r="A150" s="67">
        <v>146</v>
      </c>
      <c r="B150" s="68" t="s">
        <v>349</v>
      </c>
      <c r="C150" s="67" t="s">
        <v>350</v>
      </c>
      <c r="D150" s="68" t="s">
        <v>487</v>
      </c>
      <c r="E150" s="68" t="s">
        <v>62</v>
      </c>
      <c r="F150" s="72">
        <v>70.42</v>
      </c>
      <c r="G150" s="72">
        <v>65.599999999999994</v>
      </c>
      <c r="H150" s="72">
        <v>76.48</v>
      </c>
      <c r="I150" s="54"/>
      <c r="J150" s="55">
        <v>65</v>
      </c>
      <c r="K150" s="69"/>
      <c r="L150" s="56"/>
      <c r="M150" s="55">
        <v>30</v>
      </c>
      <c r="N150" s="69"/>
      <c r="O150" s="54"/>
      <c r="P150" s="55">
        <v>55</v>
      </c>
      <c r="Q150" s="69"/>
      <c r="R150" s="56"/>
      <c r="S150" s="55">
        <v>40</v>
      </c>
      <c r="T150" s="69"/>
      <c r="U150" s="54"/>
      <c r="V150" s="55">
        <v>35</v>
      </c>
      <c r="W150" s="69"/>
      <c r="X150" s="56"/>
      <c r="Y150" s="55">
        <v>95</v>
      </c>
      <c r="Z150" s="69"/>
      <c r="AA150" s="57">
        <f t="shared" si="8"/>
        <v>365.5555555555556</v>
      </c>
      <c r="AB150" s="58">
        <f t="shared" si="8"/>
        <v>0</v>
      </c>
      <c r="AC150" s="59">
        <f t="shared" si="7"/>
        <v>365.5555555555556</v>
      </c>
      <c r="AD150" s="60">
        <f t="shared" si="6"/>
        <v>289.02777777777783</v>
      </c>
    </row>
  </sheetData>
  <mergeCells count="28">
    <mergeCell ref="Y3:Z3"/>
    <mergeCell ref="A1:E1"/>
    <mergeCell ref="P3:Q3"/>
    <mergeCell ref="R3:R4"/>
    <mergeCell ref="S3:T3"/>
    <mergeCell ref="U3:U4"/>
    <mergeCell ref="V3:W3"/>
    <mergeCell ref="X3:X4"/>
    <mergeCell ref="F1:AD1"/>
    <mergeCell ref="U2:W2"/>
    <mergeCell ref="X2:Z2"/>
    <mergeCell ref="AA2:AA4"/>
    <mergeCell ref="AB2:AB4"/>
    <mergeCell ref="AC2:AC4"/>
    <mergeCell ref="AD2:AD4"/>
    <mergeCell ref="A3:A4"/>
    <mergeCell ref="R2:T2"/>
    <mergeCell ref="O3:O4"/>
    <mergeCell ref="A2:E2"/>
    <mergeCell ref="F2:H3"/>
    <mergeCell ref="I2:K2"/>
    <mergeCell ref="L2:N2"/>
    <mergeCell ref="O2:Q2"/>
    <mergeCell ref="B3:E3"/>
    <mergeCell ref="I3:I4"/>
    <mergeCell ref="J3:K3"/>
    <mergeCell ref="L3:L4"/>
    <mergeCell ref="M3:N3"/>
  </mergeCells>
  <hyperlinks>
    <hyperlink ref="A1:E1" location="ANASAYFA!A1" display="ANASAYFA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3"/>
  <sheetViews>
    <sheetView workbookViewId="0">
      <pane xSplit="5" ySplit="4" topLeftCell="F5" activePane="bottomRight" state="frozen"/>
      <selection pane="topRight" activeCell="F1" sqref="F1"/>
      <selection pane="bottomLeft" activeCell="A5" sqref="A5"/>
      <selection pane="bottomRight" sqref="A1:E1"/>
    </sheetView>
  </sheetViews>
  <sheetFormatPr defaultRowHeight="21" x14ac:dyDescent="0.35"/>
  <cols>
    <col min="1" max="1" width="9.140625" style="66"/>
    <col min="2" max="2" width="18.7109375" style="66" customWidth="1"/>
    <col min="3" max="3" width="13.140625" style="66" bestFit="1" customWidth="1"/>
    <col min="4" max="5" width="15.28515625" style="66" customWidth="1"/>
    <col min="6" max="8" width="16.42578125" style="25" customWidth="1"/>
    <col min="9" max="9" width="20.7109375" style="62" customWidth="1"/>
    <col min="10" max="11" width="11.28515625" style="62" customWidth="1"/>
    <col min="12" max="12" width="20.7109375" style="62" customWidth="1"/>
    <col min="13" max="14" width="11.28515625" style="62" customWidth="1"/>
    <col min="15" max="15" width="20.7109375" style="62" customWidth="1"/>
    <col min="16" max="17" width="11.28515625" style="62" customWidth="1"/>
    <col min="18" max="18" width="22" style="62" customWidth="1"/>
    <col min="19" max="20" width="11.28515625" style="62" customWidth="1"/>
    <col min="21" max="21" width="20.7109375" style="62" customWidth="1"/>
    <col min="22" max="23" width="11.28515625" style="62" customWidth="1"/>
    <col min="24" max="24" width="20.7109375" style="62" customWidth="1"/>
    <col min="25" max="26" width="11.28515625" style="62" customWidth="1"/>
    <col min="27" max="27" width="22.28515625" style="63" customWidth="1"/>
    <col min="28" max="29" width="21.28515625" style="63" customWidth="1"/>
    <col min="30" max="30" width="19.140625" style="64" customWidth="1"/>
  </cols>
  <sheetData>
    <row r="1" spans="1:30" ht="75.75" customHeight="1" x14ac:dyDescent="0.25">
      <c r="A1" s="134" t="s">
        <v>766</v>
      </c>
      <c r="B1" s="134"/>
      <c r="C1" s="134"/>
      <c r="D1" s="134"/>
      <c r="E1" s="135"/>
      <c r="F1" s="136" t="s">
        <v>24</v>
      </c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8"/>
    </row>
    <row r="2" spans="1:30" ht="34.5" customHeight="1" x14ac:dyDescent="0.25">
      <c r="A2" s="117"/>
      <c r="B2" s="117"/>
      <c r="C2" s="117"/>
      <c r="D2" s="117"/>
      <c r="E2" s="117"/>
      <c r="F2" s="118" t="s">
        <v>17</v>
      </c>
      <c r="G2" s="119"/>
      <c r="H2" s="120"/>
      <c r="I2" s="124" t="s">
        <v>2</v>
      </c>
      <c r="J2" s="125"/>
      <c r="K2" s="126"/>
      <c r="L2" s="112" t="s">
        <v>3</v>
      </c>
      <c r="M2" s="113"/>
      <c r="N2" s="114"/>
      <c r="O2" s="124" t="s">
        <v>10</v>
      </c>
      <c r="P2" s="125"/>
      <c r="Q2" s="126"/>
      <c r="R2" s="112" t="s">
        <v>25</v>
      </c>
      <c r="S2" s="113"/>
      <c r="T2" s="114"/>
      <c r="U2" s="124" t="s">
        <v>4</v>
      </c>
      <c r="V2" s="125"/>
      <c r="W2" s="126"/>
      <c r="X2" s="112" t="s">
        <v>23</v>
      </c>
      <c r="Y2" s="113"/>
      <c r="Z2" s="114"/>
      <c r="AA2" s="139" t="s">
        <v>26</v>
      </c>
      <c r="AB2" s="142" t="s">
        <v>753</v>
      </c>
      <c r="AC2" s="145" t="s">
        <v>754</v>
      </c>
      <c r="AD2" s="148" t="s">
        <v>755</v>
      </c>
    </row>
    <row r="3" spans="1:30" ht="21" customHeight="1" x14ac:dyDescent="0.25">
      <c r="A3" s="127" t="s">
        <v>5</v>
      </c>
      <c r="B3" s="127" t="s">
        <v>1</v>
      </c>
      <c r="C3" s="127"/>
      <c r="D3" s="127"/>
      <c r="E3" s="127"/>
      <c r="F3" s="121"/>
      <c r="G3" s="122"/>
      <c r="H3" s="123"/>
      <c r="I3" s="115" t="s">
        <v>27</v>
      </c>
      <c r="J3" s="128" t="s">
        <v>28</v>
      </c>
      <c r="K3" s="129"/>
      <c r="L3" s="130" t="s">
        <v>27</v>
      </c>
      <c r="M3" s="132" t="s">
        <v>28</v>
      </c>
      <c r="N3" s="133"/>
      <c r="O3" s="115" t="s">
        <v>27</v>
      </c>
      <c r="P3" s="128" t="s">
        <v>28</v>
      </c>
      <c r="Q3" s="129"/>
      <c r="R3" s="130" t="s">
        <v>27</v>
      </c>
      <c r="S3" s="132" t="s">
        <v>28</v>
      </c>
      <c r="T3" s="133"/>
      <c r="U3" s="115" t="s">
        <v>27</v>
      </c>
      <c r="V3" s="128" t="s">
        <v>28</v>
      </c>
      <c r="W3" s="129"/>
      <c r="X3" s="130" t="s">
        <v>27</v>
      </c>
      <c r="Y3" s="132" t="s">
        <v>28</v>
      </c>
      <c r="Z3" s="133"/>
      <c r="AA3" s="140"/>
      <c r="AB3" s="143"/>
      <c r="AC3" s="146"/>
      <c r="AD3" s="149"/>
    </row>
    <row r="4" spans="1:30" ht="31.5" x14ac:dyDescent="0.25">
      <c r="A4" s="127"/>
      <c r="B4" s="70" t="s">
        <v>0</v>
      </c>
      <c r="C4" s="70" t="s">
        <v>13</v>
      </c>
      <c r="D4" s="70" t="s">
        <v>11</v>
      </c>
      <c r="E4" s="70" t="s">
        <v>12</v>
      </c>
      <c r="F4" s="65" t="s">
        <v>14</v>
      </c>
      <c r="G4" s="65" t="s">
        <v>15</v>
      </c>
      <c r="H4" s="65" t="s">
        <v>16</v>
      </c>
      <c r="I4" s="116"/>
      <c r="J4" s="51" t="s">
        <v>29</v>
      </c>
      <c r="K4" s="52" t="s">
        <v>30</v>
      </c>
      <c r="L4" s="131"/>
      <c r="M4" s="53" t="s">
        <v>29</v>
      </c>
      <c r="N4" s="53" t="s">
        <v>30</v>
      </c>
      <c r="O4" s="116"/>
      <c r="P4" s="52" t="s">
        <v>29</v>
      </c>
      <c r="Q4" s="52" t="s">
        <v>30</v>
      </c>
      <c r="R4" s="131"/>
      <c r="S4" s="53" t="s">
        <v>29</v>
      </c>
      <c r="T4" s="53" t="s">
        <v>30</v>
      </c>
      <c r="U4" s="116"/>
      <c r="V4" s="52" t="s">
        <v>29</v>
      </c>
      <c r="W4" s="52" t="s">
        <v>30</v>
      </c>
      <c r="X4" s="131"/>
      <c r="Y4" s="53" t="s">
        <v>29</v>
      </c>
      <c r="Z4" s="53" t="s">
        <v>30</v>
      </c>
      <c r="AA4" s="141"/>
      <c r="AB4" s="144"/>
      <c r="AC4" s="147"/>
      <c r="AD4" s="150"/>
    </row>
    <row r="5" spans="1:30" x14ac:dyDescent="0.25">
      <c r="A5" s="67">
        <v>1</v>
      </c>
      <c r="B5" s="68" t="s">
        <v>520</v>
      </c>
      <c r="C5" s="67" t="s">
        <v>54</v>
      </c>
      <c r="D5" s="68" t="s">
        <v>521</v>
      </c>
      <c r="E5" s="68" t="s">
        <v>522</v>
      </c>
      <c r="F5" s="72">
        <v>63.89</v>
      </c>
      <c r="G5" s="72">
        <v>59.29</v>
      </c>
      <c r="H5" s="72">
        <v>62.66</v>
      </c>
      <c r="I5" s="54"/>
      <c r="J5" s="55">
        <v>35</v>
      </c>
      <c r="K5" s="69"/>
      <c r="L5" s="56"/>
      <c r="M5" s="55">
        <v>25</v>
      </c>
      <c r="N5" s="69"/>
      <c r="O5" s="54"/>
      <c r="P5" s="55">
        <v>45</v>
      </c>
      <c r="Q5" s="69"/>
      <c r="R5" s="56"/>
      <c r="S5" s="55">
        <v>60</v>
      </c>
      <c r="T5" s="69"/>
      <c r="U5" s="54"/>
      <c r="V5" s="55">
        <v>0</v>
      </c>
      <c r="W5" s="69"/>
      <c r="X5" s="56"/>
      <c r="Y5" s="55">
        <v>80</v>
      </c>
      <c r="Z5" s="69"/>
      <c r="AA5" s="57">
        <f t="shared" ref="AA5:AB49" si="0">(((J5*4)+(M5*4)+(P5*4)+(S5*2)+(V5*2)+(Y5*2))/18)/100*700</f>
        <v>272.22222222222217</v>
      </c>
      <c r="AB5" s="58">
        <f t="shared" si="0"/>
        <v>0</v>
      </c>
      <c r="AC5" s="59">
        <f t="shared" ref="AC5:AC33" si="1">IF(AB5=0,AA5,(AA5+AB5)/2)</f>
        <v>272.22222222222217</v>
      </c>
      <c r="AD5" s="60">
        <f t="shared" ref="AD5:AD32" si="2">(F5+G5+H5+AC5)/2</f>
        <v>229.0311111111111</v>
      </c>
    </row>
    <row r="6" spans="1:30" x14ac:dyDescent="0.25">
      <c r="A6" s="67">
        <v>2</v>
      </c>
      <c r="B6" s="68" t="s">
        <v>520</v>
      </c>
      <c r="C6" s="67" t="s">
        <v>54</v>
      </c>
      <c r="D6" s="68" t="s">
        <v>523</v>
      </c>
      <c r="E6" s="68" t="s">
        <v>524</v>
      </c>
      <c r="F6" s="72">
        <v>63.53</v>
      </c>
      <c r="G6" s="72">
        <v>71.73</v>
      </c>
      <c r="H6" s="72">
        <v>78.17</v>
      </c>
      <c r="I6" s="54"/>
      <c r="J6" s="55">
        <v>65</v>
      </c>
      <c r="K6" s="69"/>
      <c r="L6" s="56"/>
      <c r="M6" s="55">
        <v>20</v>
      </c>
      <c r="N6" s="69"/>
      <c r="O6" s="54"/>
      <c r="P6" s="55">
        <v>45</v>
      </c>
      <c r="Q6" s="69"/>
      <c r="R6" s="56"/>
      <c r="S6" s="55">
        <v>45</v>
      </c>
      <c r="T6" s="69"/>
      <c r="U6" s="54"/>
      <c r="V6" s="55">
        <v>40</v>
      </c>
      <c r="W6" s="69"/>
      <c r="X6" s="56"/>
      <c r="Y6" s="55">
        <v>85</v>
      </c>
      <c r="Z6" s="69"/>
      <c r="AA6" s="57">
        <f t="shared" si="0"/>
        <v>334.44444444444446</v>
      </c>
      <c r="AB6" s="58">
        <f t="shared" si="0"/>
        <v>0</v>
      </c>
      <c r="AC6" s="59">
        <f t="shared" si="1"/>
        <v>334.44444444444446</v>
      </c>
      <c r="AD6" s="60">
        <f t="shared" si="2"/>
        <v>273.9372222222222</v>
      </c>
    </row>
    <row r="7" spans="1:30" x14ac:dyDescent="0.25">
      <c r="A7" s="67">
        <v>3</v>
      </c>
      <c r="B7" s="68" t="s">
        <v>520</v>
      </c>
      <c r="C7" s="67" t="s">
        <v>54</v>
      </c>
      <c r="D7" s="68" t="s">
        <v>525</v>
      </c>
      <c r="E7" s="68" t="s">
        <v>526</v>
      </c>
      <c r="F7" s="72">
        <v>80.36</v>
      </c>
      <c r="G7" s="72">
        <v>87.52</v>
      </c>
      <c r="H7" s="72">
        <v>91.21</v>
      </c>
      <c r="I7" s="54"/>
      <c r="J7" s="55">
        <v>75</v>
      </c>
      <c r="K7" s="69"/>
      <c r="L7" s="56"/>
      <c r="M7" s="55">
        <v>85</v>
      </c>
      <c r="N7" s="69"/>
      <c r="O7" s="54"/>
      <c r="P7" s="55">
        <v>70</v>
      </c>
      <c r="Q7" s="69"/>
      <c r="R7" s="56"/>
      <c r="S7" s="55">
        <v>60</v>
      </c>
      <c r="T7" s="69"/>
      <c r="U7" s="54"/>
      <c r="V7" s="55">
        <v>60</v>
      </c>
      <c r="W7" s="69"/>
      <c r="X7" s="56"/>
      <c r="Y7" s="55">
        <v>100</v>
      </c>
      <c r="Z7" s="69"/>
      <c r="AA7" s="57">
        <f t="shared" si="0"/>
        <v>528.88888888888891</v>
      </c>
      <c r="AB7" s="58">
        <f t="shared" si="0"/>
        <v>0</v>
      </c>
      <c r="AC7" s="59">
        <f t="shared" si="1"/>
        <v>528.88888888888891</v>
      </c>
      <c r="AD7" s="60">
        <f t="shared" si="2"/>
        <v>393.98944444444442</v>
      </c>
    </row>
    <row r="8" spans="1:30" x14ac:dyDescent="0.25">
      <c r="A8" s="67">
        <v>4</v>
      </c>
      <c r="B8" s="68" t="s">
        <v>520</v>
      </c>
      <c r="C8" s="67" t="s">
        <v>54</v>
      </c>
      <c r="D8" s="68" t="s">
        <v>527</v>
      </c>
      <c r="E8" s="68" t="s">
        <v>307</v>
      </c>
      <c r="F8" s="72">
        <v>59.98</v>
      </c>
      <c r="G8" s="72">
        <v>60.7</v>
      </c>
      <c r="H8" s="72">
        <v>63.27</v>
      </c>
      <c r="I8" s="54"/>
      <c r="J8" s="55">
        <v>40</v>
      </c>
      <c r="K8" s="69"/>
      <c r="L8" s="56"/>
      <c r="M8" s="55">
        <v>25</v>
      </c>
      <c r="N8" s="69"/>
      <c r="O8" s="54"/>
      <c r="P8" s="55">
        <v>50</v>
      </c>
      <c r="Q8" s="69"/>
      <c r="R8" s="56"/>
      <c r="S8" s="55">
        <v>20</v>
      </c>
      <c r="T8" s="69"/>
      <c r="U8" s="54"/>
      <c r="V8" s="55">
        <v>25</v>
      </c>
      <c r="W8" s="69"/>
      <c r="X8" s="56"/>
      <c r="Y8" s="55">
        <v>50</v>
      </c>
      <c r="Z8" s="69"/>
      <c r="AA8" s="57">
        <f t="shared" si="0"/>
        <v>252.7777777777778</v>
      </c>
      <c r="AB8" s="58">
        <f t="shared" si="0"/>
        <v>0</v>
      </c>
      <c r="AC8" s="59">
        <f t="shared" si="1"/>
        <v>252.7777777777778</v>
      </c>
      <c r="AD8" s="60">
        <f t="shared" si="2"/>
        <v>218.36388888888891</v>
      </c>
    </row>
    <row r="9" spans="1:30" x14ac:dyDescent="0.25">
      <c r="A9" s="67">
        <v>5</v>
      </c>
      <c r="B9" s="68" t="s">
        <v>520</v>
      </c>
      <c r="C9" s="67" t="s">
        <v>54</v>
      </c>
      <c r="D9" s="68" t="s">
        <v>528</v>
      </c>
      <c r="E9" s="68" t="s">
        <v>171</v>
      </c>
      <c r="F9" s="72">
        <v>65.03</v>
      </c>
      <c r="G9" s="72">
        <v>72.06</v>
      </c>
      <c r="H9" s="72">
        <v>74.2</v>
      </c>
      <c r="I9" s="54"/>
      <c r="J9" s="55">
        <v>50</v>
      </c>
      <c r="K9" s="69"/>
      <c r="L9" s="56"/>
      <c r="M9" s="55">
        <v>60</v>
      </c>
      <c r="N9" s="69"/>
      <c r="O9" s="54"/>
      <c r="P9" s="55">
        <v>50</v>
      </c>
      <c r="Q9" s="69"/>
      <c r="R9" s="56"/>
      <c r="S9" s="55">
        <v>35</v>
      </c>
      <c r="T9" s="69"/>
      <c r="U9" s="54"/>
      <c r="V9" s="55">
        <v>20</v>
      </c>
      <c r="W9" s="69"/>
      <c r="X9" s="56"/>
      <c r="Y9" s="55">
        <v>75</v>
      </c>
      <c r="Z9" s="69"/>
      <c r="AA9" s="57">
        <f t="shared" si="0"/>
        <v>350</v>
      </c>
      <c r="AB9" s="58">
        <f t="shared" si="0"/>
        <v>0</v>
      </c>
      <c r="AC9" s="59">
        <f t="shared" si="1"/>
        <v>350</v>
      </c>
      <c r="AD9" s="60">
        <f t="shared" si="2"/>
        <v>280.64499999999998</v>
      </c>
    </row>
    <row r="10" spans="1:30" x14ac:dyDescent="0.25">
      <c r="A10" s="67">
        <v>6</v>
      </c>
      <c r="B10" s="68" t="s">
        <v>520</v>
      </c>
      <c r="C10" s="67" t="s">
        <v>54</v>
      </c>
      <c r="D10" s="68" t="s">
        <v>529</v>
      </c>
      <c r="E10" s="68" t="s">
        <v>356</v>
      </c>
      <c r="F10" s="72">
        <v>55.28</v>
      </c>
      <c r="G10" s="72">
        <v>48.32</v>
      </c>
      <c r="H10" s="72">
        <v>55.03</v>
      </c>
      <c r="I10" s="54"/>
      <c r="J10" s="55">
        <v>25</v>
      </c>
      <c r="K10" s="69"/>
      <c r="L10" s="56"/>
      <c r="M10" s="55">
        <v>30</v>
      </c>
      <c r="N10" s="69"/>
      <c r="O10" s="54"/>
      <c r="P10" s="55">
        <v>30</v>
      </c>
      <c r="Q10" s="69"/>
      <c r="R10" s="56"/>
      <c r="S10" s="55">
        <v>45</v>
      </c>
      <c r="T10" s="69"/>
      <c r="U10" s="54"/>
      <c r="V10" s="55">
        <v>25</v>
      </c>
      <c r="W10" s="69"/>
      <c r="X10" s="56"/>
      <c r="Y10" s="55">
        <v>65</v>
      </c>
      <c r="Z10" s="69"/>
      <c r="AA10" s="57">
        <f t="shared" si="0"/>
        <v>237.2222222222222</v>
      </c>
      <c r="AB10" s="58">
        <f t="shared" si="0"/>
        <v>0</v>
      </c>
      <c r="AC10" s="59">
        <f t="shared" si="1"/>
        <v>237.2222222222222</v>
      </c>
      <c r="AD10" s="60">
        <f t="shared" si="2"/>
        <v>197.92611111111108</v>
      </c>
    </row>
    <row r="11" spans="1:30" x14ac:dyDescent="0.25">
      <c r="A11" s="67">
        <v>7</v>
      </c>
      <c r="B11" s="68" t="s">
        <v>520</v>
      </c>
      <c r="C11" s="67" t="s">
        <v>54</v>
      </c>
      <c r="D11" s="68" t="s">
        <v>530</v>
      </c>
      <c r="E11" s="68" t="s">
        <v>281</v>
      </c>
      <c r="F11" s="72">
        <v>63.37</v>
      </c>
      <c r="G11" s="72">
        <v>56.13</v>
      </c>
      <c r="H11" s="72">
        <v>62.25</v>
      </c>
      <c r="I11" s="54"/>
      <c r="J11" s="55">
        <v>30</v>
      </c>
      <c r="K11" s="69"/>
      <c r="L11" s="56"/>
      <c r="M11" s="55">
        <v>15</v>
      </c>
      <c r="N11" s="69"/>
      <c r="O11" s="54"/>
      <c r="P11" s="55">
        <v>50</v>
      </c>
      <c r="Q11" s="69"/>
      <c r="R11" s="56"/>
      <c r="S11" s="55">
        <v>40</v>
      </c>
      <c r="T11" s="69"/>
      <c r="U11" s="54"/>
      <c r="V11" s="55">
        <v>15</v>
      </c>
      <c r="W11" s="69"/>
      <c r="X11" s="56"/>
      <c r="Y11" s="55">
        <v>75</v>
      </c>
      <c r="Z11" s="69"/>
      <c r="AA11" s="57">
        <f t="shared" si="0"/>
        <v>248.88888888888889</v>
      </c>
      <c r="AB11" s="58">
        <f t="shared" si="0"/>
        <v>0</v>
      </c>
      <c r="AC11" s="59">
        <f t="shared" si="1"/>
        <v>248.88888888888889</v>
      </c>
      <c r="AD11" s="60">
        <f t="shared" si="2"/>
        <v>215.31944444444446</v>
      </c>
    </row>
    <row r="12" spans="1:30" x14ac:dyDescent="0.25">
      <c r="A12" s="67">
        <v>8</v>
      </c>
      <c r="B12" s="68" t="s">
        <v>520</v>
      </c>
      <c r="C12" s="67" t="s">
        <v>54</v>
      </c>
      <c r="D12" s="68" t="s">
        <v>531</v>
      </c>
      <c r="E12" s="68" t="s">
        <v>61</v>
      </c>
      <c r="F12" s="72">
        <v>70.98</v>
      </c>
      <c r="G12" s="72">
        <v>67.930000000000007</v>
      </c>
      <c r="H12" s="72">
        <v>61.88</v>
      </c>
      <c r="I12" s="54"/>
      <c r="J12" s="55">
        <v>40</v>
      </c>
      <c r="K12" s="69"/>
      <c r="L12" s="56"/>
      <c r="M12" s="55">
        <v>20</v>
      </c>
      <c r="N12" s="69"/>
      <c r="O12" s="54"/>
      <c r="P12" s="55">
        <v>55</v>
      </c>
      <c r="Q12" s="69"/>
      <c r="R12" s="56"/>
      <c r="S12" s="55">
        <v>65</v>
      </c>
      <c r="T12" s="69"/>
      <c r="U12" s="54"/>
      <c r="V12" s="55">
        <v>10</v>
      </c>
      <c r="W12" s="69"/>
      <c r="X12" s="56"/>
      <c r="Y12" s="55">
        <v>85</v>
      </c>
      <c r="Z12" s="69"/>
      <c r="AA12" s="57">
        <f t="shared" si="0"/>
        <v>303.33333333333337</v>
      </c>
      <c r="AB12" s="58">
        <f t="shared" si="0"/>
        <v>0</v>
      </c>
      <c r="AC12" s="59">
        <f t="shared" si="1"/>
        <v>303.33333333333337</v>
      </c>
      <c r="AD12" s="60">
        <f t="shared" si="2"/>
        <v>252.0616666666667</v>
      </c>
    </row>
    <row r="13" spans="1:30" x14ac:dyDescent="0.25">
      <c r="A13" s="67">
        <v>9</v>
      </c>
      <c r="B13" s="68" t="s">
        <v>520</v>
      </c>
      <c r="C13" s="67" t="s">
        <v>54</v>
      </c>
      <c r="D13" s="68" t="s">
        <v>532</v>
      </c>
      <c r="E13" s="68" t="s">
        <v>36</v>
      </c>
      <c r="F13" s="72">
        <v>64.010000000000005</v>
      </c>
      <c r="G13" s="72">
        <v>61.92</v>
      </c>
      <c r="H13" s="72">
        <v>59.42</v>
      </c>
      <c r="I13" s="54"/>
      <c r="J13" s="55">
        <v>55</v>
      </c>
      <c r="K13" s="69"/>
      <c r="L13" s="56"/>
      <c r="M13" s="55">
        <v>25</v>
      </c>
      <c r="N13" s="69"/>
      <c r="O13" s="54"/>
      <c r="P13" s="55">
        <v>40</v>
      </c>
      <c r="Q13" s="69"/>
      <c r="R13" s="56"/>
      <c r="S13" s="55">
        <v>45</v>
      </c>
      <c r="T13" s="69"/>
      <c r="U13" s="54"/>
      <c r="V13" s="55">
        <v>15</v>
      </c>
      <c r="W13" s="69"/>
      <c r="X13" s="56"/>
      <c r="Y13" s="55">
        <v>50</v>
      </c>
      <c r="Z13" s="69"/>
      <c r="AA13" s="57">
        <f t="shared" si="0"/>
        <v>272.22222222222217</v>
      </c>
      <c r="AB13" s="58">
        <f t="shared" si="0"/>
        <v>0</v>
      </c>
      <c r="AC13" s="59">
        <f t="shared" si="1"/>
        <v>272.22222222222217</v>
      </c>
      <c r="AD13" s="60">
        <f t="shared" si="2"/>
        <v>228.7861111111111</v>
      </c>
    </row>
    <row r="14" spans="1:30" x14ac:dyDescent="0.25">
      <c r="A14" s="67">
        <v>10</v>
      </c>
      <c r="B14" s="68" t="s">
        <v>520</v>
      </c>
      <c r="C14" s="67" t="s">
        <v>54</v>
      </c>
      <c r="D14" s="68" t="s">
        <v>533</v>
      </c>
      <c r="E14" s="68" t="s">
        <v>534</v>
      </c>
      <c r="F14" s="72">
        <v>48.62</v>
      </c>
      <c r="G14" s="72">
        <v>53.2</v>
      </c>
      <c r="H14" s="72">
        <v>55.24</v>
      </c>
      <c r="I14" s="54"/>
      <c r="J14" s="55">
        <v>45</v>
      </c>
      <c r="K14" s="69"/>
      <c r="L14" s="56"/>
      <c r="M14" s="55">
        <v>15</v>
      </c>
      <c r="N14" s="69"/>
      <c r="O14" s="54"/>
      <c r="P14" s="55">
        <v>35</v>
      </c>
      <c r="Q14" s="69"/>
      <c r="R14" s="56"/>
      <c r="S14" s="55">
        <v>30</v>
      </c>
      <c r="T14" s="69"/>
      <c r="U14" s="54"/>
      <c r="V14" s="55">
        <v>50</v>
      </c>
      <c r="W14" s="69"/>
      <c r="X14" s="56"/>
      <c r="Y14" s="55">
        <v>40</v>
      </c>
      <c r="Z14" s="69"/>
      <c r="AA14" s="57">
        <f t="shared" si="0"/>
        <v>241.11111111111111</v>
      </c>
      <c r="AB14" s="58">
        <f t="shared" si="0"/>
        <v>0</v>
      </c>
      <c r="AC14" s="59">
        <f t="shared" si="1"/>
        <v>241.11111111111111</v>
      </c>
      <c r="AD14" s="60">
        <f t="shared" si="2"/>
        <v>199.08555555555557</v>
      </c>
    </row>
    <row r="15" spans="1:30" x14ac:dyDescent="0.25">
      <c r="A15" s="67">
        <v>11</v>
      </c>
      <c r="B15" s="68" t="s">
        <v>520</v>
      </c>
      <c r="C15" s="67" t="s">
        <v>54</v>
      </c>
      <c r="D15" s="68" t="s">
        <v>535</v>
      </c>
      <c r="E15" s="68" t="s">
        <v>171</v>
      </c>
      <c r="F15" s="72">
        <v>47.83</v>
      </c>
      <c r="G15" s="72">
        <v>51.72</v>
      </c>
      <c r="H15" s="72">
        <v>51.24</v>
      </c>
      <c r="I15" s="54"/>
      <c r="J15" s="55">
        <v>25</v>
      </c>
      <c r="K15" s="69"/>
      <c r="L15" s="56"/>
      <c r="M15" s="55">
        <v>20</v>
      </c>
      <c r="N15" s="69"/>
      <c r="O15" s="54"/>
      <c r="P15" s="55">
        <v>45</v>
      </c>
      <c r="Q15" s="69"/>
      <c r="R15" s="56"/>
      <c r="S15" s="55">
        <v>20</v>
      </c>
      <c r="T15" s="69"/>
      <c r="U15" s="54"/>
      <c r="V15" s="55">
        <v>25</v>
      </c>
      <c r="W15" s="69"/>
      <c r="X15" s="56"/>
      <c r="Y15" s="55">
        <v>35</v>
      </c>
      <c r="Z15" s="69"/>
      <c r="AA15" s="57">
        <f t="shared" si="0"/>
        <v>202.22222222222223</v>
      </c>
      <c r="AB15" s="58">
        <f t="shared" si="0"/>
        <v>0</v>
      </c>
      <c r="AC15" s="59">
        <f t="shared" si="1"/>
        <v>202.22222222222223</v>
      </c>
      <c r="AD15" s="60">
        <f t="shared" si="2"/>
        <v>176.50611111111112</v>
      </c>
    </row>
    <row r="16" spans="1:30" x14ac:dyDescent="0.25">
      <c r="A16" s="67">
        <v>12</v>
      </c>
      <c r="B16" s="68" t="s">
        <v>520</v>
      </c>
      <c r="C16" s="67" t="s">
        <v>54</v>
      </c>
      <c r="D16" s="68" t="s">
        <v>536</v>
      </c>
      <c r="E16" s="68" t="s">
        <v>116</v>
      </c>
      <c r="F16" s="72">
        <v>54.33</v>
      </c>
      <c r="G16" s="72">
        <v>55.03</v>
      </c>
      <c r="H16" s="72">
        <v>51.66</v>
      </c>
      <c r="I16" s="54"/>
      <c r="J16" s="55">
        <v>15</v>
      </c>
      <c r="K16" s="69"/>
      <c r="L16" s="56"/>
      <c r="M16" s="55">
        <v>25</v>
      </c>
      <c r="N16" s="69"/>
      <c r="O16" s="54"/>
      <c r="P16" s="55">
        <v>15</v>
      </c>
      <c r="Q16" s="69"/>
      <c r="R16" s="56"/>
      <c r="S16" s="55">
        <v>10</v>
      </c>
      <c r="T16" s="69"/>
      <c r="U16" s="54"/>
      <c r="V16" s="55">
        <v>25</v>
      </c>
      <c r="W16" s="69"/>
      <c r="X16" s="56"/>
      <c r="Y16" s="55">
        <v>55</v>
      </c>
      <c r="Z16" s="69"/>
      <c r="AA16" s="57">
        <f t="shared" si="0"/>
        <v>155.55555555555554</v>
      </c>
      <c r="AB16" s="58">
        <f t="shared" si="0"/>
        <v>0</v>
      </c>
      <c r="AC16" s="59">
        <f t="shared" si="1"/>
        <v>155.55555555555554</v>
      </c>
      <c r="AD16" s="60">
        <f t="shared" si="2"/>
        <v>158.28777777777776</v>
      </c>
    </row>
    <row r="17" spans="1:30" x14ac:dyDescent="0.25">
      <c r="A17" s="67">
        <v>13</v>
      </c>
      <c r="B17" s="68" t="s">
        <v>520</v>
      </c>
      <c r="C17" s="67" t="s">
        <v>54</v>
      </c>
      <c r="D17" s="68" t="s">
        <v>537</v>
      </c>
      <c r="E17" s="68" t="s">
        <v>538</v>
      </c>
      <c r="F17" s="72">
        <v>48.53</v>
      </c>
      <c r="G17" s="72">
        <v>57.64</v>
      </c>
      <c r="H17" s="72">
        <v>55.52</v>
      </c>
      <c r="I17" s="54"/>
      <c r="J17" s="55">
        <v>15</v>
      </c>
      <c r="K17" s="69"/>
      <c r="L17" s="56"/>
      <c r="M17" s="55">
        <v>45</v>
      </c>
      <c r="N17" s="69"/>
      <c r="O17" s="54"/>
      <c r="P17" s="55">
        <v>35</v>
      </c>
      <c r="Q17" s="69"/>
      <c r="R17" s="56"/>
      <c r="S17" s="55">
        <v>20</v>
      </c>
      <c r="T17" s="69"/>
      <c r="U17" s="54"/>
      <c r="V17" s="55">
        <v>15</v>
      </c>
      <c r="W17" s="69"/>
      <c r="X17" s="56"/>
      <c r="Y17" s="55">
        <v>45</v>
      </c>
      <c r="Z17" s="69"/>
      <c r="AA17" s="57">
        <f t="shared" si="0"/>
        <v>210</v>
      </c>
      <c r="AB17" s="58">
        <f t="shared" si="0"/>
        <v>0</v>
      </c>
      <c r="AC17" s="59">
        <f t="shared" si="1"/>
        <v>210</v>
      </c>
      <c r="AD17" s="60">
        <f t="shared" si="2"/>
        <v>185.845</v>
      </c>
    </row>
    <row r="18" spans="1:30" x14ac:dyDescent="0.25">
      <c r="A18" s="67">
        <v>14</v>
      </c>
      <c r="B18" s="68" t="s">
        <v>520</v>
      </c>
      <c r="C18" s="67" t="s">
        <v>54</v>
      </c>
      <c r="D18" s="68" t="s">
        <v>539</v>
      </c>
      <c r="E18" s="68" t="s">
        <v>540</v>
      </c>
      <c r="F18" s="72">
        <v>66.400000000000006</v>
      </c>
      <c r="G18" s="72">
        <v>66.239999999999995</v>
      </c>
      <c r="H18" s="72">
        <v>52.01</v>
      </c>
      <c r="I18" s="54"/>
      <c r="J18" s="55">
        <v>65</v>
      </c>
      <c r="K18" s="69"/>
      <c r="L18" s="56"/>
      <c r="M18" s="55">
        <v>35</v>
      </c>
      <c r="N18" s="69"/>
      <c r="O18" s="54"/>
      <c r="P18" s="55">
        <v>30</v>
      </c>
      <c r="Q18" s="69"/>
      <c r="R18" s="56"/>
      <c r="S18" s="55">
        <v>50</v>
      </c>
      <c r="T18" s="69"/>
      <c r="U18" s="54"/>
      <c r="V18" s="55">
        <v>25</v>
      </c>
      <c r="W18" s="69"/>
      <c r="X18" s="56"/>
      <c r="Y18" s="55">
        <v>75</v>
      </c>
      <c r="Z18" s="69"/>
      <c r="AA18" s="57">
        <f t="shared" si="0"/>
        <v>318.88888888888886</v>
      </c>
      <c r="AB18" s="58">
        <f t="shared" si="0"/>
        <v>0</v>
      </c>
      <c r="AC18" s="59">
        <f t="shared" si="1"/>
        <v>318.88888888888886</v>
      </c>
      <c r="AD18" s="60">
        <f t="shared" si="2"/>
        <v>251.76944444444442</v>
      </c>
    </row>
    <row r="19" spans="1:30" x14ac:dyDescent="0.25">
      <c r="A19" s="67">
        <v>15</v>
      </c>
      <c r="B19" s="68" t="s">
        <v>520</v>
      </c>
      <c r="C19" s="67" t="s">
        <v>54</v>
      </c>
      <c r="D19" s="68" t="s">
        <v>541</v>
      </c>
      <c r="E19" s="68" t="s">
        <v>102</v>
      </c>
      <c r="F19" s="72">
        <v>63.98</v>
      </c>
      <c r="G19" s="72">
        <v>61.57</v>
      </c>
      <c r="H19" s="72">
        <v>59.44</v>
      </c>
      <c r="I19" s="54"/>
      <c r="J19" s="55">
        <v>45</v>
      </c>
      <c r="K19" s="69"/>
      <c r="L19" s="56"/>
      <c r="M19" s="55">
        <v>5</v>
      </c>
      <c r="N19" s="69"/>
      <c r="O19" s="54"/>
      <c r="P19" s="55">
        <v>30</v>
      </c>
      <c r="Q19" s="69"/>
      <c r="R19" s="56"/>
      <c r="S19" s="55">
        <v>35</v>
      </c>
      <c r="T19" s="69"/>
      <c r="U19" s="54"/>
      <c r="V19" s="55">
        <v>35</v>
      </c>
      <c r="W19" s="69"/>
      <c r="X19" s="56"/>
      <c r="Y19" s="55">
        <v>50</v>
      </c>
      <c r="Z19" s="69"/>
      <c r="AA19" s="57">
        <f t="shared" si="0"/>
        <v>217.77777777777777</v>
      </c>
      <c r="AB19" s="58">
        <f t="shared" si="0"/>
        <v>0</v>
      </c>
      <c r="AC19" s="59">
        <f t="shared" si="1"/>
        <v>217.77777777777777</v>
      </c>
      <c r="AD19" s="60">
        <f t="shared" si="2"/>
        <v>201.38388888888889</v>
      </c>
    </row>
    <row r="20" spans="1:30" x14ac:dyDescent="0.25">
      <c r="A20" s="67">
        <v>16</v>
      </c>
      <c r="B20" s="68" t="s">
        <v>520</v>
      </c>
      <c r="C20" s="67" t="s">
        <v>54</v>
      </c>
      <c r="D20" s="68" t="s">
        <v>542</v>
      </c>
      <c r="E20" s="68" t="s">
        <v>356</v>
      </c>
      <c r="F20" s="72">
        <v>61.57</v>
      </c>
      <c r="G20" s="72">
        <v>59.33</v>
      </c>
      <c r="H20" s="72">
        <v>61.82</v>
      </c>
      <c r="I20" s="54"/>
      <c r="J20" s="55">
        <v>30</v>
      </c>
      <c r="K20" s="69"/>
      <c r="L20" s="56"/>
      <c r="M20" s="55">
        <v>25</v>
      </c>
      <c r="N20" s="69"/>
      <c r="O20" s="54"/>
      <c r="P20" s="55">
        <v>30</v>
      </c>
      <c r="Q20" s="69"/>
      <c r="R20" s="56"/>
      <c r="S20" s="55">
        <v>45</v>
      </c>
      <c r="T20" s="69"/>
      <c r="U20" s="54"/>
      <c r="V20" s="55">
        <v>40</v>
      </c>
      <c r="W20" s="69"/>
      <c r="X20" s="56"/>
      <c r="Y20" s="55">
        <v>65</v>
      </c>
      <c r="Z20" s="69"/>
      <c r="AA20" s="57">
        <f t="shared" si="0"/>
        <v>248.88888888888889</v>
      </c>
      <c r="AB20" s="58">
        <f t="shared" si="0"/>
        <v>0</v>
      </c>
      <c r="AC20" s="59">
        <f t="shared" si="1"/>
        <v>248.88888888888889</v>
      </c>
      <c r="AD20" s="60">
        <f t="shared" si="2"/>
        <v>215.80444444444444</v>
      </c>
    </row>
    <row r="21" spans="1:30" x14ac:dyDescent="0.25">
      <c r="A21" s="67">
        <v>17</v>
      </c>
      <c r="B21" s="68" t="s">
        <v>520</v>
      </c>
      <c r="C21" s="67" t="s">
        <v>54</v>
      </c>
      <c r="D21" s="68" t="s">
        <v>543</v>
      </c>
      <c r="E21" s="68" t="s">
        <v>261</v>
      </c>
      <c r="F21" s="72">
        <v>70.739999999999995</v>
      </c>
      <c r="G21" s="72">
        <v>68.98</v>
      </c>
      <c r="H21" s="72">
        <v>70.2</v>
      </c>
      <c r="I21" s="54"/>
      <c r="J21" s="55">
        <v>60</v>
      </c>
      <c r="K21" s="69"/>
      <c r="L21" s="56"/>
      <c r="M21" s="55">
        <v>45</v>
      </c>
      <c r="N21" s="69"/>
      <c r="O21" s="54"/>
      <c r="P21" s="55">
        <v>35</v>
      </c>
      <c r="Q21" s="69"/>
      <c r="R21" s="56"/>
      <c r="S21" s="55">
        <v>60</v>
      </c>
      <c r="T21" s="69"/>
      <c r="U21" s="54"/>
      <c r="V21" s="55">
        <v>15</v>
      </c>
      <c r="W21" s="69"/>
      <c r="X21" s="56"/>
      <c r="Y21" s="55">
        <v>85</v>
      </c>
      <c r="Z21" s="69"/>
      <c r="AA21" s="57">
        <f t="shared" si="0"/>
        <v>342.22222222222223</v>
      </c>
      <c r="AB21" s="58">
        <f t="shared" si="0"/>
        <v>0</v>
      </c>
      <c r="AC21" s="59">
        <f t="shared" si="1"/>
        <v>342.22222222222223</v>
      </c>
      <c r="AD21" s="60">
        <f t="shared" si="2"/>
        <v>276.07111111111112</v>
      </c>
    </row>
    <row r="22" spans="1:30" x14ac:dyDescent="0.25">
      <c r="A22" s="67">
        <v>18</v>
      </c>
      <c r="B22" s="68" t="s">
        <v>520</v>
      </c>
      <c r="C22" s="67" t="s">
        <v>54</v>
      </c>
      <c r="D22" s="68" t="s">
        <v>544</v>
      </c>
      <c r="E22" s="68" t="s">
        <v>545</v>
      </c>
      <c r="F22" s="72">
        <v>49.61</v>
      </c>
      <c r="G22" s="72">
        <v>55.6</v>
      </c>
      <c r="H22" s="72">
        <v>57.48</v>
      </c>
      <c r="I22" s="54"/>
      <c r="J22" s="55">
        <v>40</v>
      </c>
      <c r="K22" s="69"/>
      <c r="L22" s="56"/>
      <c r="M22" s="55">
        <v>15</v>
      </c>
      <c r="N22" s="69"/>
      <c r="O22" s="54"/>
      <c r="P22" s="55">
        <v>40</v>
      </c>
      <c r="Q22" s="69"/>
      <c r="R22" s="56"/>
      <c r="S22" s="55">
        <v>55</v>
      </c>
      <c r="T22" s="69"/>
      <c r="U22" s="54"/>
      <c r="V22" s="55">
        <v>5</v>
      </c>
      <c r="W22" s="69"/>
      <c r="X22" s="56"/>
      <c r="Y22" s="55">
        <v>25</v>
      </c>
      <c r="Z22" s="69"/>
      <c r="AA22" s="57">
        <f t="shared" si="0"/>
        <v>213.88888888888891</v>
      </c>
      <c r="AB22" s="58">
        <f t="shared" si="0"/>
        <v>0</v>
      </c>
      <c r="AC22" s="59">
        <f t="shared" si="1"/>
        <v>213.88888888888891</v>
      </c>
      <c r="AD22" s="60">
        <f t="shared" si="2"/>
        <v>188.28944444444446</v>
      </c>
    </row>
    <row r="23" spans="1:30" x14ac:dyDescent="0.25">
      <c r="A23" s="67">
        <v>19</v>
      </c>
      <c r="B23" s="68" t="s">
        <v>520</v>
      </c>
      <c r="C23" s="67" t="s">
        <v>54</v>
      </c>
      <c r="D23" s="68" t="s">
        <v>543</v>
      </c>
      <c r="E23" s="68" t="s">
        <v>546</v>
      </c>
      <c r="F23" s="72">
        <v>62.38</v>
      </c>
      <c r="G23" s="72">
        <v>64.16</v>
      </c>
      <c r="H23" s="72">
        <v>61.15</v>
      </c>
      <c r="I23" s="54"/>
      <c r="J23" s="55">
        <v>40</v>
      </c>
      <c r="K23" s="69"/>
      <c r="L23" s="56"/>
      <c r="M23" s="55">
        <v>10</v>
      </c>
      <c r="N23" s="69"/>
      <c r="O23" s="54"/>
      <c r="P23" s="55">
        <v>45</v>
      </c>
      <c r="Q23" s="69"/>
      <c r="R23" s="56"/>
      <c r="S23" s="55">
        <v>30</v>
      </c>
      <c r="T23" s="69"/>
      <c r="U23" s="54"/>
      <c r="V23" s="55">
        <v>45</v>
      </c>
      <c r="W23" s="69"/>
      <c r="X23" s="56"/>
      <c r="Y23" s="55">
        <v>80</v>
      </c>
      <c r="Z23" s="69"/>
      <c r="AA23" s="57">
        <f t="shared" si="0"/>
        <v>268.33333333333337</v>
      </c>
      <c r="AB23" s="58">
        <f t="shared" si="0"/>
        <v>0</v>
      </c>
      <c r="AC23" s="59">
        <f t="shared" si="1"/>
        <v>268.33333333333337</v>
      </c>
      <c r="AD23" s="60">
        <f t="shared" si="2"/>
        <v>228.01166666666668</v>
      </c>
    </row>
    <row r="24" spans="1:30" x14ac:dyDescent="0.25">
      <c r="A24" s="67">
        <v>20</v>
      </c>
      <c r="B24" s="68" t="s">
        <v>520</v>
      </c>
      <c r="C24" s="67" t="s">
        <v>54</v>
      </c>
      <c r="D24" s="68" t="s">
        <v>547</v>
      </c>
      <c r="E24" s="68" t="s">
        <v>40</v>
      </c>
      <c r="F24" s="72">
        <v>60.55</v>
      </c>
      <c r="G24" s="72">
        <v>61.64</v>
      </c>
      <c r="H24" s="72">
        <v>64.34</v>
      </c>
      <c r="I24" s="54"/>
      <c r="J24" s="55">
        <v>45</v>
      </c>
      <c r="K24" s="69"/>
      <c r="L24" s="56"/>
      <c r="M24" s="55">
        <v>15</v>
      </c>
      <c r="N24" s="69"/>
      <c r="O24" s="54"/>
      <c r="P24" s="55">
        <v>45</v>
      </c>
      <c r="Q24" s="69"/>
      <c r="R24" s="56"/>
      <c r="S24" s="55">
        <v>55</v>
      </c>
      <c r="T24" s="69"/>
      <c r="U24" s="54"/>
      <c r="V24" s="55">
        <v>40</v>
      </c>
      <c r="W24" s="69"/>
      <c r="X24" s="56"/>
      <c r="Y24" s="55">
        <v>75</v>
      </c>
      <c r="Z24" s="69"/>
      <c r="AA24" s="57">
        <f t="shared" si="0"/>
        <v>295.55555555555554</v>
      </c>
      <c r="AB24" s="58">
        <f t="shared" si="0"/>
        <v>0</v>
      </c>
      <c r="AC24" s="59">
        <f t="shared" si="1"/>
        <v>295.55555555555554</v>
      </c>
      <c r="AD24" s="60">
        <f t="shared" si="2"/>
        <v>241.04277777777776</v>
      </c>
    </row>
    <row r="25" spans="1:30" x14ac:dyDescent="0.25">
      <c r="A25" s="67">
        <v>21</v>
      </c>
      <c r="B25" s="68" t="s">
        <v>520</v>
      </c>
      <c r="C25" s="67" t="s">
        <v>54</v>
      </c>
      <c r="D25" s="68" t="s">
        <v>535</v>
      </c>
      <c r="E25" s="68" t="s">
        <v>71</v>
      </c>
      <c r="F25" s="72">
        <v>65.3</v>
      </c>
      <c r="G25" s="72">
        <v>58.45</v>
      </c>
      <c r="H25" s="72">
        <v>57.05</v>
      </c>
      <c r="I25" s="54"/>
      <c r="J25" s="55">
        <v>45</v>
      </c>
      <c r="K25" s="69"/>
      <c r="L25" s="56"/>
      <c r="M25" s="55">
        <v>5</v>
      </c>
      <c r="N25" s="69"/>
      <c r="O25" s="54"/>
      <c r="P25" s="55">
        <v>40</v>
      </c>
      <c r="Q25" s="69"/>
      <c r="R25" s="56"/>
      <c r="S25" s="55">
        <v>20</v>
      </c>
      <c r="T25" s="69"/>
      <c r="U25" s="54"/>
      <c r="V25" s="55">
        <v>25</v>
      </c>
      <c r="W25" s="69"/>
      <c r="X25" s="56"/>
      <c r="Y25" s="55">
        <v>45</v>
      </c>
      <c r="Z25" s="69"/>
      <c r="AA25" s="57">
        <f t="shared" si="0"/>
        <v>210</v>
      </c>
      <c r="AB25" s="58">
        <f t="shared" si="0"/>
        <v>0</v>
      </c>
      <c r="AC25" s="59">
        <f t="shared" si="1"/>
        <v>210</v>
      </c>
      <c r="AD25" s="60">
        <f t="shared" si="2"/>
        <v>195.4</v>
      </c>
    </row>
    <row r="26" spans="1:30" x14ac:dyDescent="0.25">
      <c r="A26" s="67">
        <v>22</v>
      </c>
      <c r="B26" s="68" t="s">
        <v>520</v>
      </c>
      <c r="C26" s="67" t="s">
        <v>54</v>
      </c>
      <c r="D26" s="68" t="s">
        <v>548</v>
      </c>
      <c r="E26" s="68" t="s">
        <v>307</v>
      </c>
      <c r="F26" s="72">
        <v>87.95</v>
      </c>
      <c r="G26" s="72">
        <v>86.84</v>
      </c>
      <c r="H26" s="72">
        <v>91.66</v>
      </c>
      <c r="I26" s="54"/>
      <c r="J26" s="55">
        <v>90</v>
      </c>
      <c r="K26" s="69"/>
      <c r="L26" s="56"/>
      <c r="M26" s="55">
        <v>90</v>
      </c>
      <c r="N26" s="69"/>
      <c r="O26" s="54"/>
      <c r="P26" s="55">
        <v>60</v>
      </c>
      <c r="Q26" s="69"/>
      <c r="R26" s="56"/>
      <c r="S26" s="55">
        <v>80</v>
      </c>
      <c r="T26" s="69"/>
      <c r="U26" s="54"/>
      <c r="V26" s="55">
        <v>55</v>
      </c>
      <c r="W26" s="69"/>
      <c r="X26" s="56"/>
      <c r="Y26" s="55">
        <v>100</v>
      </c>
      <c r="Z26" s="69"/>
      <c r="AA26" s="57">
        <f t="shared" si="0"/>
        <v>556.11111111111109</v>
      </c>
      <c r="AB26" s="58">
        <f t="shared" si="0"/>
        <v>0</v>
      </c>
      <c r="AC26" s="59">
        <f t="shared" si="1"/>
        <v>556.11111111111109</v>
      </c>
      <c r="AD26" s="60">
        <f t="shared" si="2"/>
        <v>411.28055555555557</v>
      </c>
    </row>
    <row r="27" spans="1:30" x14ac:dyDescent="0.25">
      <c r="A27" s="67">
        <v>23</v>
      </c>
      <c r="B27" s="68" t="s">
        <v>520</v>
      </c>
      <c r="C27" s="67" t="s">
        <v>54</v>
      </c>
      <c r="D27" s="68" t="s">
        <v>549</v>
      </c>
      <c r="E27" s="68" t="s">
        <v>550</v>
      </c>
      <c r="F27" s="72">
        <v>70.02</v>
      </c>
      <c r="G27" s="72">
        <v>64.98</v>
      </c>
      <c r="H27" s="72">
        <v>70.47</v>
      </c>
      <c r="I27" s="54"/>
      <c r="J27" s="55">
        <v>75</v>
      </c>
      <c r="K27" s="69"/>
      <c r="L27" s="56"/>
      <c r="M27" s="55">
        <v>20</v>
      </c>
      <c r="N27" s="69"/>
      <c r="O27" s="54"/>
      <c r="P27" s="55">
        <v>45</v>
      </c>
      <c r="Q27" s="69"/>
      <c r="R27" s="56"/>
      <c r="S27" s="55">
        <v>60</v>
      </c>
      <c r="T27" s="69"/>
      <c r="U27" s="54"/>
      <c r="V27" s="55">
        <v>35</v>
      </c>
      <c r="W27" s="69"/>
      <c r="X27" s="56"/>
      <c r="Y27" s="55">
        <v>90</v>
      </c>
      <c r="Z27" s="69"/>
      <c r="AA27" s="57">
        <f t="shared" si="0"/>
        <v>361.66666666666663</v>
      </c>
      <c r="AB27" s="58">
        <f t="shared" si="0"/>
        <v>0</v>
      </c>
      <c r="AC27" s="59">
        <f t="shared" si="1"/>
        <v>361.66666666666663</v>
      </c>
      <c r="AD27" s="60">
        <f t="shared" si="2"/>
        <v>283.56833333333333</v>
      </c>
    </row>
    <row r="28" spans="1:30" x14ac:dyDescent="0.25">
      <c r="A28" s="67">
        <v>24</v>
      </c>
      <c r="B28" s="68" t="s">
        <v>520</v>
      </c>
      <c r="C28" s="67" t="s">
        <v>54</v>
      </c>
      <c r="D28" s="68" t="s">
        <v>551</v>
      </c>
      <c r="E28" s="68" t="s">
        <v>552</v>
      </c>
      <c r="F28" s="72">
        <v>62.65</v>
      </c>
      <c r="G28" s="72">
        <v>59.23</v>
      </c>
      <c r="H28" s="72">
        <v>62.54</v>
      </c>
      <c r="I28" s="54"/>
      <c r="J28" s="55">
        <v>40</v>
      </c>
      <c r="K28" s="69"/>
      <c r="L28" s="56"/>
      <c r="M28" s="55">
        <v>20</v>
      </c>
      <c r="N28" s="69"/>
      <c r="O28" s="54"/>
      <c r="P28" s="55">
        <v>55</v>
      </c>
      <c r="Q28" s="69"/>
      <c r="R28" s="56"/>
      <c r="S28" s="55">
        <v>30</v>
      </c>
      <c r="T28" s="69"/>
      <c r="U28" s="54"/>
      <c r="V28" s="55">
        <v>35</v>
      </c>
      <c r="W28" s="69"/>
      <c r="X28" s="56"/>
      <c r="Y28" s="55">
        <v>70</v>
      </c>
      <c r="Z28" s="69"/>
      <c r="AA28" s="57">
        <f t="shared" si="0"/>
        <v>283.88888888888891</v>
      </c>
      <c r="AB28" s="58">
        <f t="shared" si="0"/>
        <v>0</v>
      </c>
      <c r="AC28" s="59">
        <f t="shared" si="1"/>
        <v>283.88888888888891</v>
      </c>
      <c r="AD28" s="60">
        <f t="shared" si="2"/>
        <v>234.15444444444444</v>
      </c>
    </row>
    <row r="29" spans="1:30" x14ac:dyDescent="0.25">
      <c r="A29" s="67">
        <v>25</v>
      </c>
      <c r="B29" s="68" t="s">
        <v>520</v>
      </c>
      <c r="C29" s="67" t="s">
        <v>271</v>
      </c>
      <c r="D29" s="68" t="s">
        <v>553</v>
      </c>
      <c r="E29" s="68" t="s">
        <v>403</v>
      </c>
      <c r="F29" s="72">
        <v>66.44</v>
      </c>
      <c r="G29" s="72">
        <v>67.78</v>
      </c>
      <c r="H29" s="72">
        <v>69.900000000000006</v>
      </c>
      <c r="I29" s="54"/>
      <c r="J29" s="55">
        <v>65</v>
      </c>
      <c r="K29" s="69"/>
      <c r="L29" s="56"/>
      <c r="M29" s="55">
        <v>30</v>
      </c>
      <c r="N29" s="69"/>
      <c r="O29" s="54"/>
      <c r="P29" s="55">
        <v>40</v>
      </c>
      <c r="Q29" s="69"/>
      <c r="R29" s="56"/>
      <c r="S29" s="55">
        <v>55</v>
      </c>
      <c r="T29" s="69"/>
      <c r="U29" s="54"/>
      <c r="V29" s="55">
        <v>40</v>
      </c>
      <c r="W29" s="69"/>
      <c r="X29" s="56"/>
      <c r="Y29" s="55">
        <v>85</v>
      </c>
      <c r="Z29" s="69"/>
      <c r="AA29" s="57">
        <f t="shared" si="0"/>
        <v>350</v>
      </c>
      <c r="AB29" s="58">
        <f t="shared" si="0"/>
        <v>0</v>
      </c>
      <c r="AC29" s="59">
        <f t="shared" si="1"/>
        <v>350</v>
      </c>
      <c r="AD29" s="60">
        <f t="shared" si="2"/>
        <v>277.06</v>
      </c>
    </row>
    <row r="30" spans="1:30" x14ac:dyDescent="0.25">
      <c r="A30" s="67">
        <v>26</v>
      </c>
      <c r="B30" s="68" t="s">
        <v>520</v>
      </c>
      <c r="C30" s="67" t="s">
        <v>271</v>
      </c>
      <c r="D30" s="68" t="s">
        <v>554</v>
      </c>
      <c r="E30" s="68" t="s">
        <v>555</v>
      </c>
      <c r="F30" s="72">
        <v>70.14</v>
      </c>
      <c r="G30" s="72">
        <v>70.349999999999994</v>
      </c>
      <c r="H30" s="72">
        <v>69.53</v>
      </c>
      <c r="I30" s="54"/>
      <c r="J30" s="55">
        <v>60</v>
      </c>
      <c r="K30" s="69"/>
      <c r="L30" s="56"/>
      <c r="M30" s="55">
        <v>20</v>
      </c>
      <c r="N30" s="69"/>
      <c r="O30" s="54"/>
      <c r="P30" s="55">
        <v>70</v>
      </c>
      <c r="Q30" s="69"/>
      <c r="R30" s="56"/>
      <c r="S30" s="55">
        <v>55</v>
      </c>
      <c r="T30" s="69"/>
      <c r="U30" s="54"/>
      <c r="V30" s="55">
        <v>55</v>
      </c>
      <c r="W30" s="69"/>
      <c r="X30" s="56"/>
      <c r="Y30" s="55">
        <v>85</v>
      </c>
      <c r="Z30" s="69"/>
      <c r="AA30" s="57">
        <f t="shared" si="0"/>
        <v>385.00000000000006</v>
      </c>
      <c r="AB30" s="58">
        <f t="shared" si="0"/>
        <v>0</v>
      </c>
      <c r="AC30" s="59">
        <f t="shared" si="1"/>
        <v>385.00000000000006</v>
      </c>
      <c r="AD30" s="60">
        <f t="shared" si="2"/>
        <v>297.51000000000005</v>
      </c>
    </row>
    <row r="31" spans="1:30" x14ac:dyDescent="0.25">
      <c r="A31" s="67">
        <v>27</v>
      </c>
      <c r="B31" s="68" t="s">
        <v>520</v>
      </c>
      <c r="C31" s="67" t="s">
        <v>271</v>
      </c>
      <c r="D31" s="68" t="s">
        <v>556</v>
      </c>
      <c r="E31" s="68" t="s">
        <v>129</v>
      </c>
      <c r="F31" s="72">
        <v>75.069999999999993</v>
      </c>
      <c r="G31" s="72">
        <v>71.89</v>
      </c>
      <c r="H31" s="72">
        <v>80.8</v>
      </c>
      <c r="I31" s="54"/>
      <c r="J31" s="55">
        <v>75</v>
      </c>
      <c r="K31" s="69"/>
      <c r="L31" s="56"/>
      <c r="M31" s="55">
        <v>60</v>
      </c>
      <c r="N31" s="69"/>
      <c r="O31" s="54"/>
      <c r="P31" s="55">
        <v>95</v>
      </c>
      <c r="Q31" s="69"/>
      <c r="R31" s="56"/>
      <c r="S31" s="55">
        <v>75</v>
      </c>
      <c r="T31" s="69"/>
      <c r="U31" s="54"/>
      <c r="V31" s="55">
        <v>55</v>
      </c>
      <c r="W31" s="69"/>
      <c r="X31" s="56"/>
      <c r="Y31" s="55">
        <v>95</v>
      </c>
      <c r="Z31" s="69"/>
      <c r="AA31" s="57">
        <f t="shared" si="0"/>
        <v>532.77777777777783</v>
      </c>
      <c r="AB31" s="58">
        <f t="shared" si="0"/>
        <v>0</v>
      </c>
      <c r="AC31" s="59">
        <f t="shared" si="1"/>
        <v>532.77777777777783</v>
      </c>
      <c r="AD31" s="60">
        <f t="shared" si="2"/>
        <v>380.26888888888891</v>
      </c>
    </row>
    <row r="32" spans="1:30" x14ac:dyDescent="0.25">
      <c r="A32" s="67">
        <v>28</v>
      </c>
      <c r="B32" s="68" t="s">
        <v>520</v>
      </c>
      <c r="C32" s="67" t="s">
        <v>271</v>
      </c>
      <c r="D32" s="68" t="s">
        <v>557</v>
      </c>
      <c r="E32" s="68" t="s">
        <v>558</v>
      </c>
      <c r="F32" s="72">
        <v>61.72</v>
      </c>
      <c r="G32" s="72">
        <v>63.57</v>
      </c>
      <c r="H32" s="72">
        <v>60.54</v>
      </c>
      <c r="I32" s="54"/>
      <c r="J32" s="55">
        <v>70</v>
      </c>
      <c r="K32" s="69"/>
      <c r="L32" s="56"/>
      <c r="M32" s="55">
        <v>10</v>
      </c>
      <c r="N32" s="69"/>
      <c r="O32" s="54"/>
      <c r="P32" s="55">
        <v>50</v>
      </c>
      <c r="Q32" s="69"/>
      <c r="R32" s="56"/>
      <c r="S32" s="55">
        <v>45</v>
      </c>
      <c r="T32" s="69"/>
      <c r="U32" s="54"/>
      <c r="V32" s="55">
        <v>15</v>
      </c>
      <c r="W32" s="69"/>
      <c r="X32" s="56"/>
      <c r="Y32" s="55">
        <v>70</v>
      </c>
      <c r="Z32" s="69"/>
      <c r="AA32" s="57">
        <f t="shared" si="0"/>
        <v>303.33333333333337</v>
      </c>
      <c r="AB32" s="58">
        <f t="shared" si="0"/>
        <v>0</v>
      </c>
      <c r="AC32" s="59">
        <f t="shared" si="1"/>
        <v>303.33333333333337</v>
      </c>
      <c r="AD32" s="60">
        <f t="shared" si="2"/>
        <v>244.58166666666668</v>
      </c>
    </row>
    <row r="33" spans="1:30" x14ac:dyDescent="0.25">
      <c r="A33" s="67">
        <v>29</v>
      </c>
      <c r="B33" s="68" t="s">
        <v>520</v>
      </c>
      <c r="C33" s="67" t="s">
        <v>271</v>
      </c>
      <c r="D33" s="68" t="s">
        <v>559</v>
      </c>
      <c r="E33" s="68" t="s">
        <v>516</v>
      </c>
      <c r="F33" s="72">
        <v>59.3</v>
      </c>
      <c r="G33" s="72">
        <v>58.92</v>
      </c>
      <c r="H33" s="72">
        <v>65.58</v>
      </c>
      <c r="I33" s="54"/>
      <c r="J33" s="55">
        <v>20</v>
      </c>
      <c r="K33" s="69"/>
      <c r="L33" s="56"/>
      <c r="M33" s="55">
        <v>20</v>
      </c>
      <c r="N33" s="69"/>
      <c r="O33" s="54"/>
      <c r="P33" s="55">
        <v>45</v>
      </c>
      <c r="Q33" s="69"/>
      <c r="R33" s="56"/>
      <c r="S33" s="55">
        <v>40</v>
      </c>
      <c r="T33" s="69"/>
      <c r="U33" s="54"/>
      <c r="V33" s="55">
        <v>25</v>
      </c>
      <c r="W33" s="69"/>
      <c r="X33" s="56"/>
      <c r="Y33" s="55">
        <v>35</v>
      </c>
      <c r="Z33" s="69"/>
      <c r="AA33" s="57">
        <f t="shared" si="0"/>
        <v>210</v>
      </c>
      <c r="AB33" s="58">
        <f t="shared" si="0"/>
        <v>0</v>
      </c>
      <c r="AC33" s="59">
        <f t="shared" si="1"/>
        <v>210</v>
      </c>
      <c r="AD33" s="60">
        <f t="shared" ref="AD33:AD93" si="3">(F33+G33+H33+AC33)/2</f>
        <v>196.9</v>
      </c>
    </row>
    <row r="34" spans="1:30" x14ac:dyDescent="0.25">
      <c r="A34" s="67">
        <v>30</v>
      </c>
      <c r="B34" s="68" t="s">
        <v>520</v>
      </c>
      <c r="C34" s="67" t="s">
        <v>271</v>
      </c>
      <c r="D34" s="68" t="s">
        <v>560</v>
      </c>
      <c r="E34" s="68" t="s">
        <v>561</v>
      </c>
      <c r="F34" s="72">
        <v>61.83</v>
      </c>
      <c r="G34" s="72">
        <v>56.16</v>
      </c>
      <c r="H34" s="72">
        <v>61.41</v>
      </c>
      <c r="I34" s="54"/>
      <c r="J34" s="55">
        <v>60</v>
      </c>
      <c r="K34" s="69"/>
      <c r="L34" s="56"/>
      <c r="M34" s="55">
        <v>15</v>
      </c>
      <c r="N34" s="69"/>
      <c r="O34" s="54"/>
      <c r="P34" s="55">
        <v>50</v>
      </c>
      <c r="Q34" s="69"/>
      <c r="R34" s="56"/>
      <c r="S34" s="55">
        <v>25</v>
      </c>
      <c r="T34" s="69"/>
      <c r="U34" s="54"/>
      <c r="V34" s="55">
        <v>50</v>
      </c>
      <c r="W34" s="69"/>
      <c r="X34" s="56"/>
      <c r="Y34" s="55">
        <v>70</v>
      </c>
      <c r="Z34" s="69"/>
      <c r="AA34" s="57">
        <f t="shared" si="0"/>
        <v>307.22222222222223</v>
      </c>
      <c r="AB34" s="58">
        <f t="shared" si="0"/>
        <v>0</v>
      </c>
      <c r="AC34" s="59">
        <f t="shared" ref="AC34:AC93" si="4">IF(AB34=0,AA34,(AA34+AB34)/2)</f>
        <v>307.22222222222223</v>
      </c>
      <c r="AD34" s="60">
        <f t="shared" si="3"/>
        <v>243.3111111111111</v>
      </c>
    </row>
    <row r="35" spans="1:30" x14ac:dyDescent="0.25">
      <c r="A35" s="67">
        <v>31</v>
      </c>
      <c r="B35" s="68" t="s">
        <v>520</v>
      </c>
      <c r="C35" s="67" t="s">
        <v>271</v>
      </c>
      <c r="D35" s="68" t="s">
        <v>562</v>
      </c>
      <c r="E35" s="68" t="s">
        <v>409</v>
      </c>
      <c r="F35" s="72">
        <v>59.6</v>
      </c>
      <c r="G35" s="72">
        <v>67.760000000000005</v>
      </c>
      <c r="H35" s="72">
        <v>65.31</v>
      </c>
      <c r="I35" s="54"/>
      <c r="J35" s="55">
        <v>40</v>
      </c>
      <c r="K35" s="69"/>
      <c r="L35" s="56"/>
      <c r="M35" s="55">
        <v>25</v>
      </c>
      <c r="N35" s="69"/>
      <c r="O35" s="54"/>
      <c r="P35" s="55">
        <v>25</v>
      </c>
      <c r="Q35" s="69"/>
      <c r="R35" s="56"/>
      <c r="S35" s="55">
        <v>55</v>
      </c>
      <c r="T35" s="69"/>
      <c r="U35" s="54"/>
      <c r="V35" s="55">
        <v>40</v>
      </c>
      <c r="W35" s="69"/>
      <c r="X35" s="56"/>
      <c r="Y35" s="55">
        <v>50</v>
      </c>
      <c r="Z35" s="69"/>
      <c r="AA35" s="57">
        <f t="shared" si="0"/>
        <v>252.7777777777778</v>
      </c>
      <c r="AB35" s="58">
        <f t="shared" si="0"/>
        <v>0</v>
      </c>
      <c r="AC35" s="59">
        <f t="shared" si="4"/>
        <v>252.7777777777778</v>
      </c>
      <c r="AD35" s="60">
        <f t="shared" si="3"/>
        <v>222.72388888888889</v>
      </c>
    </row>
    <row r="36" spans="1:30" x14ac:dyDescent="0.25">
      <c r="A36" s="67">
        <v>32</v>
      </c>
      <c r="B36" s="68" t="s">
        <v>520</v>
      </c>
      <c r="C36" s="67" t="s">
        <v>271</v>
      </c>
      <c r="D36" s="68" t="s">
        <v>563</v>
      </c>
      <c r="E36" s="68" t="s">
        <v>564</v>
      </c>
      <c r="F36" s="72">
        <v>57.03</v>
      </c>
      <c r="G36" s="72">
        <v>54.88</v>
      </c>
      <c r="H36" s="72">
        <v>59.19</v>
      </c>
      <c r="I36" s="54"/>
      <c r="J36" s="55">
        <v>50</v>
      </c>
      <c r="K36" s="69"/>
      <c r="L36" s="56"/>
      <c r="M36" s="55">
        <v>30</v>
      </c>
      <c r="N36" s="69"/>
      <c r="O36" s="54"/>
      <c r="P36" s="55">
        <v>30</v>
      </c>
      <c r="Q36" s="69"/>
      <c r="R36" s="56"/>
      <c r="S36" s="55">
        <v>35</v>
      </c>
      <c r="T36" s="69"/>
      <c r="U36" s="54"/>
      <c r="V36" s="55">
        <v>40</v>
      </c>
      <c r="W36" s="69"/>
      <c r="X36" s="56"/>
      <c r="Y36" s="55">
        <v>60</v>
      </c>
      <c r="Z36" s="69"/>
      <c r="AA36" s="57">
        <f t="shared" si="0"/>
        <v>276.11111111111109</v>
      </c>
      <c r="AB36" s="58">
        <f t="shared" si="0"/>
        <v>0</v>
      </c>
      <c r="AC36" s="59">
        <f t="shared" si="4"/>
        <v>276.11111111111109</v>
      </c>
      <c r="AD36" s="60">
        <f t="shared" si="3"/>
        <v>223.60555555555555</v>
      </c>
    </row>
    <row r="37" spans="1:30" x14ac:dyDescent="0.25">
      <c r="A37" s="67">
        <v>33</v>
      </c>
      <c r="B37" s="68" t="s">
        <v>520</v>
      </c>
      <c r="C37" s="67" t="s">
        <v>271</v>
      </c>
      <c r="D37" s="68" t="s">
        <v>565</v>
      </c>
      <c r="E37" s="68" t="s">
        <v>407</v>
      </c>
      <c r="F37" s="72">
        <v>84.83</v>
      </c>
      <c r="G37" s="72">
        <v>80.83</v>
      </c>
      <c r="H37" s="72">
        <v>83.48</v>
      </c>
      <c r="I37" s="54"/>
      <c r="J37" s="55">
        <v>70</v>
      </c>
      <c r="K37" s="69"/>
      <c r="L37" s="56"/>
      <c r="M37" s="55">
        <v>50</v>
      </c>
      <c r="N37" s="69"/>
      <c r="O37" s="54"/>
      <c r="P37" s="55">
        <v>75</v>
      </c>
      <c r="Q37" s="69"/>
      <c r="R37" s="56"/>
      <c r="S37" s="55">
        <v>75</v>
      </c>
      <c r="T37" s="69"/>
      <c r="U37" s="54"/>
      <c r="V37" s="55">
        <v>55</v>
      </c>
      <c r="W37" s="69"/>
      <c r="X37" s="56"/>
      <c r="Y37" s="55">
        <v>95</v>
      </c>
      <c r="Z37" s="69"/>
      <c r="AA37" s="57">
        <f t="shared" si="0"/>
        <v>478.33333333333326</v>
      </c>
      <c r="AB37" s="58">
        <f t="shared" si="0"/>
        <v>0</v>
      </c>
      <c r="AC37" s="59">
        <f t="shared" si="4"/>
        <v>478.33333333333326</v>
      </c>
      <c r="AD37" s="60">
        <f t="shared" si="3"/>
        <v>363.73666666666662</v>
      </c>
    </row>
    <row r="38" spans="1:30" x14ac:dyDescent="0.25">
      <c r="A38" s="67">
        <v>34</v>
      </c>
      <c r="B38" s="68" t="s">
        <v>520</v>
      </c>
      <c r="C38" s="67" t="s">
        <v>271</v>
      </c>
      <c r="D38" s="68" t="s">
        <v>566</v>
      </c>
      <c r="E38" s="68" t="s">
        <v>66</v>
      </c>
      <c r="F38" s="72">
        <v>55.24</v>
      </c>
      <c r="G38" s="72">
        <v>51.14</v>
      </c>
      <c r="H38" s="72">
        <v>52.48</v>
      </c>
      <c r="I38" s="54"/>
      <c r="J38" s="55">
        <v>15</v>
      </c>
      <c r="K38" s="69"/>
      <c r="L38" s="56"/>
      <c r="M38" s="55">
        <v>20</v>
      </c>
      <c r="N38" s="69"/>
      <c r="O38" s="54"/>
      <c r="P38" s="55">
        <v>35</v>
      </c>
      <c r="Q38" s="69"/>
      <c r="R38" s="56"/>
      <c r="S38" s="55">
        <v>25</v>
      </c>
      <c r="T38" s="69"/>
      <c r="U38" s="54"/>
      <c r="V38" s="55">
        <v>30</v>
      </c>
      <c r="W38" s="69"/>
      <c r="X38" s="56"/>
      <c r="Y38" s="55">
        <v>55</v>
      </c>
      <c r="Z38" s="69"/>
      <c r="AA38" s="57">
        <f t="shared" si="0"/>
        <v>194.44444444444446</v>
      </c>
      <c r="AB38" s="58">
        <f t="shared" si="0"/>
        <v>0</v>
      </c>
      <c r="AC38" s="59">
        <f t="shared" si="4"/>
        <v>194.44444444444446</v>
      </c>
      <c r="AD38" s="60">
        <f t="shared" si="3"/>
        <v>176.65222222222224</v>
      </c>
    </row>
    <row r="39" spans="1:30" x14ac:dyDescent="0.25">
      <c r="A39" s="67">
        <v>35</v>
      </c>
      <c r="B39" s="68" t="s">
        <v>520</v>
      </c>
      <c r="C39" s="67" t="s">
        <v>271</v>
      </c>
      <c r="D39" s="68" t="s">
        <v>567</v>
      </c>
      <c r="E39" s="68" t="s">
        <v>171</v>
      </c>
      <c r="F39" s="72">
        <v>56.4</v>
      </c>
      <c r="G39" s="72">
        <v>64.209999999999994</v>
      </c>
      <c r="H39" s="72">
        <v>59.33</v>
      </c>
      <c r="I39" s="54"/>
      <c r="J39" s="55">
        <v>35</v>
      </c>
      <c r="K39" s="69"/>
      <c r="L39" s="56"/>
      <c r="M39" s="55">
        <v>35</v>
      </c>
      <c r="N39" s="69"/>
      <c r="O39" s="54"/>
      <c r="P39" s="55">
        <v>40</v>
      </c>
      <c r="Q39" s="69"/>
      <c r="R39" s="56"/>
      <c r="S39" s="55">
        <v>35</v>
      </c>
      <c r="T39" s="69"/>
      <c r="U39" s="54"/>
      <c r="V39" s="55">
        <v>25</v>
      </c>
      <c r="W39" s="69"/>
      <c r="X39" s="56"/>
      <c r="Y39" s="55">
        <v>80</v>
      </c>
      <c r="Z39" s="69"/>
      <c r="AA39" s="57">
        <f t="shared" si="0"/>
        <v>280</v>
      </c>
      <c r="AB39" s="58">
        <f t="shared" si="0"/>
        <v>0</v>
      </c>
      <c r="AC39" s="59">
        <f t="shared" si="4"/>
        <v>280</v>
      </c>
      <c r="AD39" s="60">
        <f t="shared" si="3"/>
        <v>229.97</v>
      </c>
    </row>
    <row r="40" spans="1:30" x14ac:dyDescent="0.25">
      <c r="A40" s="67">
        <v>36</v>
      </c>
      <c r="B40" s="68" t="s">
        <v>520</v>
      </c>
      <c r="C40" s="67" t="s">
        <v>271</v>
      </c>
      <c r="D40" s="68" t="s">
        <v>568</v>
      </c>
      <c r="E40" s="68" t="s">
        <v>80</v>
      </c>
      <c r="F40" s="72">
        <v>69.67</v>
      </c>
      <c r="G40" s="72">
        <v>69.44</v>
      </c>
      <c r="H40" s="72">
        <v>71.91</v>
      </c>
      <c r="I40" s="54"/>
      <c r="J40" s="55">
        <v>75</v>
      </c>
      <c r="K40" s="69"/>
      <c r="L40" s="56"/>
      <c r="M40" s="55">
        <v>25</v>
      </c>
      <c r="N40" s="69"/>
      <c r="O40" s="54"/>
      <c r="P40" s="55">
        <v>45</v>
      </c>
      <c r="Q40" s="69"/>
      <c r="R40" s="56"/>
      <c r="S40" s="55">
        <v>65</v>
      </c>
      <c r="T40" s="69"/>
      <c r="U40" s="54"/>
      <c r="V40" s="55">
        <v>30</v>
      </c>
      <c r="W40" s="69"/>
      <c r="X40" s="56"/>
      <c r="Y40" s="55">
        <v>90</v>
      </c>
      <c r="Z40" s="69"/>
      <c r="AA40" s="57">
        <f t="shared" si="0"/>
        <v>369.44444444444446</v>
      </c>
      <c r="AB40" s="58">
        <f t="shared" si="0"/>
        <v>0</v>
      </c>
      <c r="AC40" s="59">
        <f t="shared" si="4"/>
        <v>369.44444444444446</v>
      </c>
      <c r="AD40" s="60">
        <f t="shared" si="3"/>
        <v>290.23222222222222</v>
      </c>
    </row>
    <row r="41" spans="1:30" x14ac:dyDescent="0.25">
      <c r="A41" s="67">
        <v>37</v>
      </c>
      <c r="B41" s="68" t="s">
        <v>520</v>
      </c>
      <c r="C41" s="67" t="s">
        <v>271</v>
      </c>
      <c r="D41" s="68" t="s">
        <v>569</v>
      </c>
      <c r="E41" s="68" t="s">
        <v>384</v>
      </c>
      <c r="F41" s="72">
        <v>78</v>
      </c>
      <c r="G41" s="72">
        <v>71.489999999999995</v>
      </c>
      <c r="H41" s="72">
        <v>72.95</v>
      </c>
      <c r="I41" s="54"/>
      <c r="J41" s="55">
        <v>60</v>
      </c>
      <c r="K41" s="69"/>
      <c r="L41" s="56"/>
      <c r="M41" s="55">
        <v>35</v>
      </c>
      <c r="N41" s="69"/>
      <c r="O41" s="54"/>
      <c r="P41" s="55">
        <v>60</v>
      </c>
      <c r="Q41" s="69"/>
      <c r="R41" s="56"/>
      <c r="S41" s="55">
        <v>45</v>
      </c>
      <c r="T41" s="69"/>
      <c r="U41" s="54"/>
      <c r="V41" s="55">
        <v>15</v>
      </c>
      <c r="W41" s="69"/>
      <c r="X41" s="56"/>
      <c r="Y41" s="55">
        <v>95</v>
      </c>
      <c r="Z41" s="69"/>
      <c r="AA41" s="57">
        <f t="shared" si="0"/>
        <v>361.66666666666663</v>
      </c>
      <c r="AB41" s="58">
        <f t="shared" si="0"/>
        <v>0</v>
      </c>
      <c r="AC41" s="59">
        <f t="shared" si="4"/>
        <v>361.66666666666663</v>
      </c>
      <c r="AD41" s="60">
        <f t="shared" si="3"/>
        <v>292.05333333333328</v>
      </c>
    </row>
    <row r="42" spans="1:30" x14ac:dyDescent="0.25">
      <c r="A42" s="67">
        <v>38</v>
      </c>
      <c r="B42" s="68" t="s">
        <v>520</v>
      </c>
      <c r="C42" s="67" t="s">
        <v>271</v>
      </c>
      <c r="D42" s="68" t="s">
        <v>570</v>
      </c>
      <c r="E42" s="68" t="s">
        <v>154</v>
      </c>
      <c r="F42" s="72">
        <v>63.53</v>
      </c>
      <c r="G42" s="72">
        <v>67.62</v>
      </c>
      <c r="H42" s="72">
        <v>61.32</v>
      </c>
      <c r="I42" s="54"/>
      <c r="J42" s="55">
        <v>65</v>
      </c>
      <c r="K42" s="69"/>
      <c r="L42" s="56"/>
      <c r="M42" s="55">
        <v>30</v>
      </c>
      <c r="N42" s="69"/>
      <c r="O42" s="54"/>
      <c r="P42" s="55">
        <v>70</v>
      </c>
      <c r="Q42" s="69"/>
      <c r="R42" s="56"/>
      <c r="S42" s="55">
        <v>50</v>
      </c>
      <c r="T42" s="69"/>
      <c r="U42" s="54"/>
      <c r="V42" s="55">
        <v>40</v>
      </c>
      <c r="W42" s="69"/>
      <c r="X42" s="56"/>
      <c r="Y42" s="55">
        <v>70</v>
      </c>
      <c r="Z42" s="69"/>
      <c r="AA42" s="57">
        <f t="shared" si="0"/>
        <v>381.11111111111109</v>
      </c>
      <c r="AB42" s="58">
        <f t="shared" si="0"/>
        <v>0</v>
      </c>
      <c r="AC42" s="59">
        <f t="shared" si="4"/>
        <v>381.11111111111109</v>
      </c>
      <c r="AD42" s="60">
        <f t="shared" si="3"/>
        <v>286.79055555555556</v>
      </c>
    </row>
    <row r="43" spans="1:30" x14ac:dyDescent="0.25">
      <c r="A43" s="67">
        <v>39</v>
      </c>
      <c r="B43" s="68" t="s">
        <v>520</v>
      </c>
      <c r="C43" s="67" t="s">
        <v>271</v>
      </c>
      <c r="D43" s="68" t="s">
        <v>571</v>
      </c>
      <c r="E43" s="68" t="s">
        <v>154</v>
      </c>
      <c r="F43" s="72">
        <v>73.08</v>
      </c>
      <c r="G43" s="72">
        <v>69</v>
      </c>
      <c r="H43" s="72">
        <v>67.099999999999994</v>
      </c>
      <c r="I43" s="54"/>
      <c r="J43" s="55">
        <v>50</v>
      </c>
      <c r="K43" s="69"/>
      <c r="L43" s="56"/>
      <c r="M43" s="55">
        <v>15</v>
      </c>
      <c r="N43" s="69"/>
      <c r="O43" s="54"/>
      <c r="P43" s="55">
        <v>50</v>
      </c>
      <c r="Q43" s="69"/>
      <c r="R43" s="56"/>
      <c r="S43" s="55">
        <v>45</v>
      </c>
      <c r="T43" s="69"/>
      <c r="U43" s="54"/>
      <c r="V43" s="55">
        <v>35</v>
      </c>
      <c r="W43" s="69"/>
      <c r="X43" s="56"/>
      <c r="Y43" s="55">
        <v>85</v>
      </c>
      <c r="Z43" s="69"/>
      <c r="AA43" s="57">
        <f t="shared" si="0"/>
        <v>307.22222222222223</v>
      </c>
      <c r="AB43" s="58">
        <f t="shared" si="0"/>
        <v>0</v>
      </c>
      <c r="AC43" s="59">
        <f t="shared" si="4"/>
        <v>307.22222222222223</v>
      </c>
      <c r="AD43" s="60">
        <f t="shared" si="3"/>
        <v>258.20111111111112</v>
      </c>
    </row>
    <row r="44" spans="1:30" x14ac:dyDescent="0.25">
      <c r="A44" s="67">
        <v>40</v>
      </c>
      <c r="B44" s="68" t="s">
        <v>520</v>
      </c>
      <c r="C44" s="67" t="s">
        <v>271</v>
      </c>
      <c r="D44" s="68" t="s">
        <v>572</v>
      </c>
      <c r="E44" s="68" t="s">
        <v>403</v>
      </c>
      <c r="F44" s="72">
        <v>62.87</v>
      </c>
      <c r="G44" s="72">
        <v>55.97</v>
      </c>
      <c r="H44" s="72">
        <v>58.76</v>
      </c>
      <c r="I44" s="54"/>
      <c r="J44" s="55">
        <v>45</v>
      </c>
      <c r="K44" s="69"/>
      <c r="L44" s="56"/>
      <c r="M44" s="55">
        <v>40</v>
      </c>
      <c r="N44" s="69"/>
      <c r="O44" s="54"/>
      <c r="P44" s="55">
        <v>35</v>
      </c>
      <c r="Q44" s="69"/>
      <c r="R44" s="56"/>
      <c r="S44" s="55">
        <v>30</v>
      </c>
      <c r="T44" s="69"/>
      <c r="U44" s="54"/>
      <c r="V44" s="55">
        <v>30</v>
      </c>
      <c r="W44" s="69"/>
      <c r="X44" s="56"/>
      <c r="Y44" s="55">
        <v>70</v>
      </c>
      <c r="Z44" s="69"/>
      <c r="AA44" s="57">
        <f t="shared" si="0"/>
        <v>287.77777777777783</v>
      </c>
      <c r="AB44" s="58">
        <f t="shared" si="0"/>
        <v>0</v>
      </c>
      <c r="AC44" s="59">
        <f t="shared" si="4"/>
        <v>287.77777777777783</v>
      </c>
      <c r="AD44" s="60">
        <f t="shared" si="3"/>
        <v>232.68888888888893</v>
      </c>
    </row>
    <row r="45" spans="1:30" x14ac:dyDescent="0.25">
      <c r="A45" s="67">
        <v>41</v>
      </c>
      <c r="B45" s="68" t="s">
        <v>520</v>
      </c>
      <c r="C45" s="67" t="s">
        <v>271</v>
      </c>
      <c r="D45" s="68" t="s">
        <v>573</v>
      </c>
      <c r="E45" s="68" t="s">
        <v>61</v>
      </c>
      <c r="F45" s="72">
        <v>80.36</v>
      </c>
      <c r="G45" s="72">
        <v>75.62</v>
      </c>
      <c r="H45" s="72">
        <v>74.3</v>
      </c>
      <c r="I45" s="54"/>
      <c r="J45" s="55">
        <v>80</v>
      </c>
      <c r="K45" s="69"/>
      <c r="L45" s="56"/>
      <c r="M45" s="55">
        <v>35</v>
      </c>
      <c r="N45" s="69"/>
      <c r="O45" s="54"/>
      <c r="P45" s="55">
        <v>70</v>
      </c>
      <c r="Q45" s="69"/>
      <c r="R45" s="56"/>
      <c r="S45" s="55">
        <v>80</v>
      </c>
      <c r="T45" s="69"/>
      <c r="U45" s="54"/>
      <c r="V45" s="55">
        <v>35</v>
      </c>
      <c r="W45" s="69"/>
      <c r="X45" s="56"/>
      <c r="Y45" s="55">
        <v>100</v>
      </c>
      <c r="Z45" s="69"/>
      <c r="AA45" s="57">
        <f t="shared" si="0"/>
        <v>455</v>
      </c>
      <c r="AB45" s="58">
        <f t="shared" si="0"/>
        <v>0</v>
      </c>
      <c r="AC45" s="59">
        <f t="shared" si="4"/>
        <v>455</v>
      </c>
      <c r="AD45" s="60">
        <f t="shared" si="3"/>
        <v>342.64</v>
      </c>
    </row>
    <row r="46" spans="1:30" x14ac:dyDescent="0.25">
      <c r="A46" s="67">
        <v>42</v>
      </c>
      <c r="B46" s="68" t="s">
        <v>520</v>
      </c>
      <c r="C46" s="67" t="s">
        <v>271</v>
      </c>
      <c r="D46" s="68" t="s">
        <v>574</v>
      </c>
      <c r="E46" s="68" t="s">
        <v>171</v>
      </c>
      <c r="F46" s="72">
        <v>70.180000000000007</v>
      </c>
      <c r="G46" s="72">
        <v>63.94</v>
      </c>
      <c r="H46" s="72">
        <v>68.89</v>
      </c>
      <c r="I46" s="54"/>
      <c r="J46" s="55">
        <v>60</v>
      </c>
      <c r="K46" s="69"/>
      <c r="L46" s="56"/>
      <c r="M46" s="55">
        <v>20</v>
      </c>
      <c r="N46" s="69"/>
      <c r="O46" s="54"/>
      <c r="P46" s="55">
        <v>55</v>
      </c>
      <c r="Q46" s="69"/>
      <c r="R46" s="56"/>
      <c r="S46" s="55">
        <v>40</v>
      </c>
      <c r="T46" s="69"/>
      <c r="U46" s="54"/>
      <c r="V46" s="55">
        <v>55</v>
      </c>
      <c r="W46" s="69"/>
      <c r="X46" s="56"/>
      <c r="Y46" s="55">
        <v>95</v>
      </c>
      <c r="Z46" s="69"/>
      <c r="AA46" s="57">
        <f t="shared" si="0"/>
        <v>357.77777777777783</v>
      </c>
      <c r="AB46" s="58">
        <f t="shared" si="0"/>
        <v>0</v>
      </c>
      <c r="AC46" s="59">
        <f t="shared" si="4"/>
        <v>357.77777777777783</v>
      </c>
      <c r="AD46" s="60">
        <f t="shared" si="3"/>
        <v>280.39388888888891</v>
      </c>
    </row>
    <row r="47" spans="1:30" x14ac:dyDescent="0.25">
      <c r="A47" s="67">
        <v>43</v>
      </c>
      <c r="B47" s="68" t="s">
        <v>520</v>
      </c>
      <c r="C47" s="67" t="s">
        <v>271</v>
      </c>
      <c r="D47" s="68" t="s">
        <v>575</v>
      </c>
      <c r="E47" s="68" t="s">
        <v>576</v>
      </c>
      <c r="F47" s="72">
        <v>67.66</v>
      </c>
      <c r="G47" s="72">
        <v>56.97</v>
      </c>
      <c r="H47" s="72">
        <v>60.55</v>
      </c>
      <c r="I47" s="54"/>
      <c r="J47" s="55">
        <v>50</v>
      </c>
      <c r="K47" s="69"/>
      <c r="L47" s="56"/>
      <c r="M47" s="55">
        <v>15</v>
      </c>
      <c r="N47" s="69"/>
      <c r="O47" s="54"/>
      <c r="P47" s="55">
        <v>50</v>
      </c>
      <c r="Q47" s="69"/>
      <c r="R47" s="56"/>
      <c r="S47" s="55">
        <v>25</v>
      </c>
      <c r="T47" s="69"/>
      <c r="U47" s="54"/>
      <c r="V47" s="55">
        <v>10</v>
      </c>
      <c r="W47" s="69"/>
      <c r="X47" s="56"/>
      <c r="Y47" s="55">
        <v>85</v>
      </c>
      <c r="Z47" s="69"/>
      <c r="AA47" s="57">
        <f t="shared" si="0"/>
        <v>272.22222222222217</v>
      </c>
      <c r="AB47" s="58">
        <f t="shared" si="0"/>
        <v>0</v>
      </c>
      <c r="AC47" s="59">
        <f t="shared" si="4"/>
        <v>272.22222222222217</v>
      </c>
      <c r="AD47" s="60">
        <f t="shared" si="3"/>
        <v>228.70111111111109</v>
      </c>
    </row>
    <row r="48" spans="1:30" x14ac:dyDescent="0.25">
      <c r="A48" s="67">
        <v>44</v>
      </c>
      <c r="B48" s="68" t="s">
        <v>520</v>
      </c>
      <c r="C48" s="67" t="s">
        <v>271</v>
      </c>
      <c r="D48" s="68" t="s">
        <v>529</v>
      </c>
      <c r="E48" s="68" t="s">
        <v>577</v>
      </c>
      <c r="F48" s="72">
        <v>75.180000000000007</v>
      </c>
      <c r="G48" s="72">
        <v>60.34</v>
      </c>
      <c r="H48" s="72">
        <v>64.849999999999994</v>
      </c>
      <c r="I48" s="54"/>
      <c r="J48" s="55">
        <v>55</v>
      </c>
      <c r="K48" s="69"/>
      <c r="L48" s="56"/>
      <c r="M48" s="55">
        <v>25</v>
      </c>
      <c r="N48" s="69"/>
      <c r="O48" s="54"/>
      <c r="P48" s="55">
        <v>70</v>
      </c>
      <c r="Q48" s="69"/>
      <c r="R48" s="56"/>
      <c r="S48" s="55">
        <v>55</v>
      </c>
      <c r="T48" s="69"/>
      <c r="U48" s="54"/>
      <c r="V48" s="55">
        <v>30</v>
      </c>
      <c r="W48" s="69"/>
      <c r="X48" s="56"/>
      <c r="Y48" s="55">
        <v>85</v>
      </c>
      <c r="Z48" s="69"/>
      <c r="AA48" s="57">
        <f t="shared" si="0"/>
        <v>365.5555555555556</v>
      </c>
      <c r="AB48" s="58">
        <f t="shared" si="0"/>
        <v>0</v>
      </c>
      <c r="AC48" s="59">
        <f t="shared" si="4"/>
        <v>365.5555555555556</v>
      </c>
      <c r="AD48" s="60">
        <f t="shared" si="3"/>
        <v>282.96277777777777</v>
      </c>
    </row>
    <row r="49" spans="1:30" x14ac:dyDescent="0.25">
      <c r="A49" s="67">
        <v>45</v>
      </c>
      <c r="B49" s="68" t="s">
        <v>520</v>
      </c>
      <c r="C49" s="67" t="s">
        <v>293</v>
      </c>
      <c r="D49" s="68" t="s">
        <v>578</v>
      </c>
      <c r="E49" s="68" t="s">
        <v>516</v>
      </c>
      <c r="F49" s="72">
        <v>94.49</v>
      </c>
      <c r="G49" s="72">
        <v>96.29</v>
      </c>
      <c r="H49" s="72">
        <v>98.04</v>
      </c>
      <c r="I49" s="54"/>
      <c r="J49" s="55">
        <v>85</v>
      </c>
      <c r="K49" s="69"/>
      <c r="L49" s="56"/>
      <c r="M49" s="55">
        <v>95</v>
      </c>
      <c r="N49" s="69"/>
      <c r="O49" s="54"/>
      <c r="P49" s="55">
        <v>85</v>
      </c>
      <c r="Q49" s="69"/>
      <c r="R49" s="56"/>
      <c r="S49" s="55">
        <v>95</v>
      </c>
      <c r="T49" s="69"/>
      <c r="U49" s="54"/>
      <c r="V49" s="55">
        <v>85</v>
      </c>
      <c r="W49" s="69"/>
      <c r="X49" s="56"/>
      <c r="Y49" s="55">
        <v>100</v>
      </c>
      <c r="Z49" s="69"/>
      <c r="AA49" s="57">
        <f t="shared" si="0"/>
        <v>630</v>
      </c>
      <c r="AB49" s="58">
        <f t="shared" si="0"/>
        <v>0</v>
      </c>
      <c r="AC49" s="59">
        <f t="shared" si="4"/>
        <v>630</v>
      </c>
      <c r="AD49" s="60">
        <f t="shared" si="3"/>
        <v>459.40999999999997</v>
      </c>
    </row>
    <row r="50" spans="1:30" x14ac:dyDescent="0.25">
      <c r="A50" s="67">
        <v>46</v>
      </c>
      <c r="B50" s="68" t="s">
        <v>520</v>
      </c>
      <c r="C50" s="67" t="s">
        <v>293</v>
      </c>
      <c r="D50" s="68" t="s">
        <v>530</v>
      </c>
      <c r="E50" s="68" t="s">
        <v>579</v>
      </c>
      <c r="F50" s="72">
        <v>86.89</v>
      </c>
      <c r="G50" s="72">
        <v>86.19</v>
      </c>
      <c r="H50" s="72">
        <v>94.04</v>
      </c>
      <c r="I50" s="54"/>
      <c r="J50" s="55">
        <v>95</v>
      </c>
      <c r="K50" s="69"/>
      <c r="L50" s="56"/>
      <c r="M50" s="55">
        <v>70</v>
      </c>
      <c r="N50" s="69"/>
      <c r="O50" s="54"/>
      <c r="P50" s="55">
        <v>85</v>
      </c>
      <c r="Q50" s="69"/>
      <c r="R50" s="56"/>
      <c r="S50" s="55">
        <v>90</v>
      </c>
      <c r="T50" s="69"/>
      <c r="U50" s="54"/>
      <c r="V50" s="55">
        <v>50</v>
      </c>
      <c r="W50" s="69"/>
      <c r="X50" s="56"/>
      <c r="Y50" s="55">
        <v>100</v>
      </c>
      <c r="Z50" s="69"/>
      <c r="AA50" s="57">
        <f t="shared" ref="AA50:AB93" si="5">(((J50*4)+(M50*4)+(P50*4)+(S50*2)+(V50*2)+(Y50*2))/18)/100*700</f>
        <v>575.55555555555566</v>
      </c>
      <c r="AB50" s="58">
        <f t="shared" si="5"/>
        <v>0</v>
      </c>
      <c r="AC50" s="59">
        <f t="shared" si="4"/>
        <v>575.55555555555566</v>
      </c>
      <c r="AD50" s="60">
        <f t="shared" si="3"/>
        <v>421.33777777777783</v>
      </c>
    </row>
    <row r="51" spans="1:30" x14ac:dyDescent="0.25">
      <c r="A51" s="67">
        <v>47</v>
      </c>
      <c r="B51" s="68" t="s">
        <v>520</v>
      </c>
      <c r="C51" s="67" t="s">
        <v>293</v>
      </c>
      <c r="D51" s="68" t="s">
        <v>529</v>
      </c>
      <c r="E51" s="68" t="s">
        <v>580</v>
      </c>
      <c r="F51" s="72">
        <v>73.349999999999994</v>
      </c>
      <c r="G51" s="72">
        <v>70.94</v>
      </c>
      <c r="H51" s="72">
        <v>75.59</v>
      </c>
      <c r="I51" s="54"/>
      <c r="J51" s="55">
        <v>45</v>
      </c>
      <c r="K51" s="69"/>
      <c r="L51" s="56"/>
      <c r="M51" s="55">
        <v>15</v>
      </c>
      <c r="N51" s="69"/>
      <c r="O51" s="54"/>
      <c r="P51" s="55">
        <v>50</v>
      </c>
      <c r="Q51" s="69"/>
      <c r="R51" s="56"/>
      <c r="S51" s="55">
        <v>70</v>
      </c>
      <c r="T51" s="69"/>
      <c r="U51" s="54"/>
      <c r="V51" s="55">
        <v>35</v>
      </c>
      <c r="W51" s="69"/>
      <c r="X51" s="56"/>
      <c r="Y51" s="55">
        <v>90</v>
      </c>
      <c r="Z51" s="69"/>
      <c r="AA51" s="57">
        <f t="shared" si="5"/>
        <v>322.77777777777777</v>
      </c>
      <c r="AB51" s="58">
        <f t="shared" si="5"/>
        <v>0</v>
      </c>
      <c r="AC51" s="59">
        <f t="shared" si="4"/>
        <v>322.77777777777777</v>
      </c>
      <c r="AD51" s="60">
        <f t="shared" si="3"/>
        <v>271.32888888888886</v>
      </c>
    </row>
    <row r="52" spans="1:30" x14ac:dyDescent="0.25">
      <c r="A52" s="67">
        <v>48</v>
      </c>
      <c r="B52" s="68" t="s">
        <v>520</v>
      </c>
      <c r="C52" s="67" t="s">
        <v>293</v>
      </c>
      <c r="D52" s="68" t="s">
        <v>581</v>
      </c>
      <c r="E52" s="68" t="s">
        <v>582</v>
      </c>
      <c r="F52" s="72">
        <v>85.6</v>
      </c>
      <c r="G52" s="72">
        <v>87.68</v>
      </c>
      <c r="H52" s="72">
        <v>93.25</v>
      </c>
      <c r="I52" s="54"/>
      <c r="J52" s="55">
        <v>85</v>
      </c>
      <c r="K52" s="69"/>
      <c r="L52" s="56"/>
      <c r="M52" s="55">
        <v>75</v>
      </c>
      <c r="N52" s="69"/>
      <c r="O52" s="54"/>
      <c r="P52" s="55">
        <v>85</v>
      </c>
      <c r="Q52" s="69"/>
      <c r="R52" s="56"/>
      <c r="S52" s="55">
        <v>75</v>
      </c>
      <c r="T52" s="69"/>
      <c r="U52" s="54"/>
      <c r="V52" s="55">
        <v>50</v>
      </c>
      <c r="W52" s="69"/>
      <c r="X52" s="56"/>
      <c r="Y52" s="55">
        <v>100</v>
      </c>
      <c r="Z52" s="69"/>
      <c r="AA52" s="57">
        <f t="shared" si="5"/>
        <v>556.11111111111109</v>
      </c>
      <c r="AB52" s="58">
        <f t="shared" si="5"/>
        <v>0</v>
      </c>
      <c r="AC52" s="59">
        <f t="shared" si="4"/>
        <v>556.11111111111109</v>
      </c>
      <c r="AD52" s="60">
        <f t="shared" si="3"/>
        <v>411.32055555555553</v>
      </c>
    </row>
    <row r="53" spans="1:30" x14ac:dyDescent="0.25">
      <c r="A53" s="67">
        <v>49</v>
      </c>
      <c r="B53" s="68" t="s">
        <v>520</v>
      </c>
      <c r="C53" s="67" t="s">
        <v>293</v>
      </c>
      <c r="D53" s="68" t="s">
        <v>583</v>
      </c>
      <c r="E53" s="68" t="s">
        <v>374</v>
      </c>
      <c r="F53" s="72">
        <v>87.22</v>
      </c>
      <c r="G53" s="72">
        <v>88.19</v>
      </c>
      <c r="H53" s="72">
        <v>90.55</v>
      </c>
      <c r="I53" s="54"/>
      <c r="J53" s="55">
        <v>80</v>
      </c>
      <c r="K53" s="69"/>
      <c r="L53" s="56"/>
      <c r="M53" s="55">
        <v>70</v>
      </c>
      <c r="N53" s="69"/>
      <c r="O53" s="54"/>
      <c r="P53" s="55">
        <v>80</v>
      </c>
      <c r="Q53" s="69"/>
      <c r="R53" s="56"/>
      <c r="S53" s="55">
        <v>70</v>
      </c>
      <c r="T53" s="69"/>
      <c r="U53" s="54"/>
      <c r="V53" s="55">
        <v>45</v>
      </c>
      <c r="W53" s="69"/>
      <c r="X53" s="56"/>
      <c r="Y53" s="55">
        <v>95</v>
      </c>
      <c r="Z53" s="69"/>
      <c r="AA53" s="57">
        <f t="shared" si="5"/>
        <v>521.11111111111109</v>
      </c>
      <c r="AB53" s="58">
        <f t="shared" si="5"/>
        <v>0</v>
      </c>
      <c r="AC53" s="59">
        <f t="shared" si="4"/>
        <v>521.11111111111109</v>
      </c>
      <c r="AD53" s="60">
        <f t="shared" si="3"/>
        <v>393.53555555555556</v>
      </c>
    </row>
    <row r="54" spans="1:30" x14ac:dyDescent="0.25">
      <c r="A54" s="67">
        <v>50</v>
      </c>
      <c r="B54" s="68" t="s">
        <v>520</v>
      </c>
      <c r="C54" s="67" t="s">
        <v>293</v>
      </c>
      <c r="D54" s="68" t="s">
        <v>584</v>
      </c>
      <c r="E54" s="68" t="s">
        <v>154</v>
      </c>
      <c r="F54" s="72">
        <v>91.5</v>
      </c>
      <c r="G54" s="72">
        <v>96.62</v>
      </c>
      <c r="H54" s="72">
        <v>98.03</v>
      </c>
      <c r="I54" s="54"/>
      <c r="J54" s="55">
        <v>95</v>
      </c>
      <c r="K54" s="69"/>
      <c r="L54" s="56"/>
      <c r="M54" s="55">
        <v>100</v>
      </c>
      <c r="N54" s="69"/>
      <c r="O54" s="54"/>
      <c r="P54" s="55">
        <v>100</v>
      </c>
      <c r="Q54" s="69"/>
      <c r="R54" s="56"/>
      <c r="S54" s="55">
        <v>100</v>
      </c>
      <c r="T54" s="69"/>
      <c r="U54" s="54"/>
      <c r="V54" s="55">
        <v>95</v>
      </c>
      <c r="W54" s="69"/>
      <c r="X54" s="56"/>
      <c r="Y54" s="55">
        <v>100</v>
      </c>
      <c r="Z54" s="69"/>
      <c r="AA54" s="57">
        <f t="shared" si="5"/>
        <v>688.33333333333326</v>
      </c>
      <c r="AB54" s="58">
        <f t="shared" si="5"/>
        <v>0</v>
      </c>
      <c r="AC54" s="59">
        <f t="shared" si="4"/>
        <v>688.33333333333326</v>
      </c>
      <c r="AD54" s="60">
        <f t="shared" si="3"/>
        <v>487.24166666666662</v>
      </c>
    </row>
    <row r="55" spans="1:30" x14ac:dyDescent="0.25">
      <c r="A55" s="67">
        <v>51</v>
      </c>
      <c r="B55" s="68" t="s">
        <v>520</v>
      </c>
      <c r="C55" s="67" t="s">
        <v>293</v>
      </c>
      <c r="D55" s="68" t="s">
        <v>575</v>
      </c>
      <c r="E55" s="68" t="s">
        <v>585</v>
      </c>
      <c r="F55" s="72">
        <v>93.18</v>
      </c>
      <c r="G55" s="72">
        <v>91.55</v>
      </c>
      <c r="H55" s="72">
        <v>94.63</v>
      </c>
      <c r="I55" s="54"/>
      <c r="J55" s="55">
        <v>95</v>
      </c>
      <c r="K55" s="69"/>
      <c r="L55" s="56"/>
      <c r="M55" s="55">
        <v>80</v>
      </c>
      <c r="N55" s="69"/>
      <c r="O55" s="54"/>
      <c r="P55" s="55">
        <v>80</v>
      </c>
      <c r="Q55" s="69"/>
      <c r="R55" s="56"/>
      <c r="S55" s="55">
        <v>95</v>
      </c>
      <c r="T55" s="69"/>
      <c r="U55" s="54"/>
      <c r="V55" s="55">
        <v>80</v>
      </c>
      <c r="W55" s="69"/>
      <c r="X55" s="56"/>
      <c r="Y55" s="55">
        <v>100</v>
      </c>
      <c r="Z55" s="69"/>
      <c r="AA55" s="57">
        <f t="shared" si="5"/>
        <v>610.55555555555554</v>
      </c>
      <c r="AB55" s="58">
        <f t="shared" si="5"/>
        <v>0</v>
      </c>
      <c r="AC55" s="59">
        <f t="shared" si="4"/>
        <v>610.55555555555554</v>
      </c>
      <c r="AD55" s="60">
        <f t="shared" si="3"/>
        <v>444.95777777777778</v>
      </c>
    </row>
    <row r="56" spans="1:30" x14ac:dyDescent="0.25">
      <c r="A56" s="67">
        <v>52</v>
      </c>
      <c r="B56" s="68" t="s">
        <v>520</v>
      </c>
      <c r="C56" s="67" t="s">
        <v>293</v>
      </c>
      <c r="D56" s="68" t="s">
        <v>586</v>
      </c>
      <c r="E56" s="68" t="s">
        <v>393</v>
      </c>
      <c r="F56" s="72">
        <v>83.31</v>
      </c>
      <c r="G56" s="72">
        <v>86.12</v>
      </c>
      <c r="H56" s="72">
        <v>91.9</v>
      </c>
      <c r="I56" s="54"/>
      <c r="J56" s="55">
        <v>90</v>
      </c>
      <c r="K56" s="69"/>
      <c r="L56" s="56"/>
      <c r="M56" s="55">
        <v>95</v>
      </c>
      <c r="N56" s="69"/>
      <c r="O56" s="54"/>
      <c r="P56" s="55">
        <v>80</v>
      </c>
      <c r="Q56" s="69"/>
      <c r="R56" s="56"/>
      <c r="S56" s="55">
        <v>80</v>
      </c>
      <c r="T56" s="69"/>
      <c r="U56" s="54"/>
      <c r="V56" s="55">
        <v>45</v>
      </c>
      <c r="W56" s="69"/>
      <c r="X56" s="56"/>
      <c r="Y56" s="55">
        <v>100</v>
      </c>
      <c r="Z56" s="69"/>
      <c r="AA56" s="57">
        <f t="shared" si="5"/>
        <v>587.22222222222229</v>
      </c>
      <c r="AB56" s="58">
        <f t="shared" si="5"/>
        <v>0</v>
      </c>
      <c r="AC56" s="59">
        <f t="shared" si="4"/>
        <v>587.22222222222229</v>
      </c>
      <c r="AD56" s="60">
        <f t="shared" si="3"/>
        <v>424.27611111111116</v>
      </c>
    </row>
    <row r="57" spans="1:30" x14ac:dyDescent="0.25">
      <c r="A57" s="67">
        <v>53</v>
      </c>
      <c r="B57" s="68" t="s">
        <v>520</v>
      </c>
      <c r="C57" s="67" t="s">
        <v>293</v>
      </c>
      <c r="D57" s="68" t="s">
        <v>587</v>
      </c>
      <c r="E57" s="68" t="s">
        <v>38</v>
      </c>
      <c r="F57" s="72">
        <v>77.58</v>
      </c>
      <c r="G57" s="72">
        <v>76.03</v>
      </c>
      <c r="H57" s="72">
        <v>83.49</v>
      </c>
      <c r="I57" s="54"/>
      <c r="J57" s="55">
        <v>85</v>
      </c>
      <c r="K57" s="69"/>
      <c r="L57" s="56"/>
      <c r="M57" s="55">
        <v>85</v>
      </c>
      <c r="N57" s="69"/>
      <c r="O57" s="54"/>
      <c r="P57" s="55">
        <v>70</v>
      </c>
      <c r="Q57" s="69"/>
      <c r="R57" s="56"/>
      <c r="S57" s="55">
        <v>55</v>
      </c>
      <c r="T57" s="69"/>
      <c r="U57" s="54"/>
      <c r="V57" s="55">
        <v>45</v>
      </c>
      <c r="W57" s="69"/>
      <c r="X57" s="56"/>
      <c r="Y57" s="55">
        <v>100</v>
      </c>
      <c r="Z57" s="69"/>
      <c r="AA57" s="57">
        <f t="shared" si="5"/>
        <v>528.88888888888891</v>
      </c>
      <c r="AB57" s="58">
        <f t="shared" si="5"/>
        <v>0</v>
      </c>
      <c r="AC57" s="59">
        <f t="shared" si="4"/>
        <v>528.88888888888891</v>
      </c>
      <c r="AD57" s="60">
        <f t="shared" si="3"/>
        <v>382.99444444444447</v>
      </c>
    </row>
    <row r="58" spans="1:30" x14ac:dyDescent="0.25">
      <c r="A58" s="67">
        <v>54</v>
      </c>
      <c r="B58" s="68" t="s">
        <v>520</v>
      </c>
      <c r="C58" s="67" t="s">
        <v>293</v>
      </c>
      <c r="D58" s="68" t="s">
        <v>588</v>
      </c>
      <c r="E58" s="68" t="s">
        <v>589</v>
      </c>
      <c r="F58" s="72">
        <v>69.3</v>
      </c>
      <c r="G58" s="72">
        <v>75.05</v>
      </c>
      <c r="H58" s="72">
        <v>77.17</v>
      </c>
      <c r="I58" s="54"/>
      <c r="J58" s="55">
        <v>75</v>
      </c>
      <c r="K58" s="69"/>
      <c r="L58" s="56"/>
      <c r="M58" s="55">
        <v>30</v>
      </c>
      <c r="N58" s="69"/>
      <c r="O58" s="54"/>
      <c r="P58" s="55">
        <v>45</v>
      </c>
      <c r="Q58" s="69"/>
      <c r="R58" s="56"/>
      <c r="S58" s="55">
        <v>90</v>
      </c>
      <c r="T58" s="69"/>
      <c r="U58" s="54"/>
      <c r="V58" s="55">
        <v>55</v>
      </c>
      <c r="W58" s="69"/>
      <c r="X58" s="56"/>
      <c r="Y58" s="55">
        <v>90</v>
      </c>
      <c r="Z58" s="69"/>
      <c r="AA58" s="57">
        <f t="shared" si="5"/>
        <v>416.11111111111109</v>
      </c>
      <c r="AB58" s="58">
        <f t="shared" si="5"/>
        <v>0</v>
      </c>
      <c r="AC58" s="59">
        <f t="shared" si="4"/>
        <v>416.11111111111109</v>
      </c>
      <c r="AD58" s="60">
        <f t="shared" si="3"/>
        <v>318.81555555555553</v>
      </c>
    </row>
    <row r="59" spans="1:30" x14ac:dyDescent="0.25">
      <c r="A59" s="67">
        <v>55</v>
      </c>
      <c r="B59" s="68" t="s">
        <v>520</v>
      </c>
      <c r="C59" s="67" t="s">
        <v>293</v>
      </c>
      <c r="D59" s="68" t="s">
        <v>590</v>
      </c>
      <c r="E59" s="68" t="s">
        <v>346</v>
      </c>
      <c r="F59" s="72">
        <v>86.7</v>
      </c>
      <c r="G59" s="72">
        <v>88.76</v>
      </c>
      <c r="H59" s="72">
        <v>87.85</v>
      </c>
      <c r="I59" s="54"/>
      <c r="J59" s="55">
        <v>80</v>
      </c>
      <c r="K59" s="69"/>
      <c r="L59" s="56"/>
      <c r="M59" s="55">
        <v>50</v>
      </c>
      <c r="N59" s="69"/>
      <c r="O59" s="54"/>
      <c r="P59" s="55">
        <v>70</v>
      </c>
      <c r="Q59" s="69"/>
      <c r="R59" s="56"/>
      <c r="S59" s="55">
        <v>70</v>
      </c>
      <c r="T59" s="69"/>
      <c r="U59" s="54"/>
      <c r="V59" s="55">
        <v>60</v>
      </c>
      <c r="W59" s="69"/>
      <c r="X59" s="56"/>
      <c r="Y59" s="55">
        <v>100</v>
      </c>
      <c r="Z59" s="69"/>
      <c r="AA59" s="57">
        <f t="shared" si="5"/>
        <v>489.99999999999994</v>
      </c>
      <c r="AB59" s="58">
        <f t="shared" si="5"/>
        <v>0</v>
      </c>
      <c r="AC59" s="59">
        <f t="shared" si="4"/>
        <v>489.99999999999994</v>
      </c>
      <c r="AD59" s="60">
        <f t="shared" si="3"/>
        <v>376.65499999999997</v>
      </c>
    </row>
    <row r="60" spans="1:30" x14ac:dyDescent="0.25">
      <c r="A60" s="67">
        <v>56</v>
      </c>
      <c r="B60" s="68" t="s">
        <v>520</v>
      </c>
      <c r="C60" s="67" t="s">
        <v>293</v>
      </c>
      <c r="D60" s="68" t="s">
        <v>529</v>
      </c>
      <c r="E60" s="68" t="s">
        <v>591</v>
      </c>
      <c r="F60" s="72">
        <v>80.11</v>
      </c>
      <c r="G60" s="72">
        <v>78.27</v>
      </c>
      <c r="H60" s="72">
        <v>88.02</v>
      </c>
      <c r="I60" s="54"/>
      <c r="J60" s="55">
        <v>90</v>
      </c>
      <c r="K60" s="69"/>
      <c r="L60" s="56"/>
      <c r="M60" s="55">
        <v>55</v>
      </c>
      <c r="N60" s="69"/>
      <c r="O60" s="54"/>
      <c r="P60" s="55">
        <v>60</v>
      </c>
      <c r="Q60" s="69"/>
      <c r="R60" s="56"/>
      <c r="S60" s="55">
        <v>75</v>
      </c>
      <c r="T60" s="69"/>
      <c r="U60" s="54"/>
      <c r="V60" s="55">
        <v>75</v>
      </c>
      <c r="W60" s="69"/>
      <c r="X60" s="56"/>
      <c r="Y60" s="55">
        <v>100</v>
      </c>
      <c r="Z60" s="69"/>
      <c r="AA60" s="57">
        <f t="shared" si="5"/>
        <v>513.33333333333326</v>
      </c>
      <c r="AB60" s="58">
        <f t="shared" si="5"/>
        <v>0</v>
      </c>
      <c r="AC60" s="59">
        <f t="shared" si="4"/>
        <v>513.33333333333326</v>
      </c>
      <c r="AD60" s="60">
        <f t="shared" si="3"/>
        <v>379.86666666666662</v>
      </c>
    </row>
    <row r="61" spans="1:30" x14ac:dyDescent="0.25">
      <c r="A61" s="67">
        <v>57</v>
      </c>
      <c r="B61" s="68" t="s">
        <v>520</v>
      </c>
      <c r="C61" s="67" t="s">
        <v>293</v>
      </c>
      <c r="D61" s="68" t="s">
        <v>592</v>
      </c>
      <c r="E61" s="68" t="s">
        <v>94</v>
      </c>
      <c r="F61" s="72">
        <v>94.82</v>
      </c>
      <c r="G61" s="72">
        <v>97.1</v>
      </c>
      <c r="H61" s="72">
        <v>99.5</v>
      </c>
      <c r="I61" s="54"/>
      <c r="J61" s="55">
        <v>100</v>
      </c>
      <c r="K61" s="69"/>
      <c r="L61" s="56"/>
      <c r="M61" s="55">
        <v>100</v>
      </c>
      <c r="N61" s="69"/>
      <c r="O61" s="54"/>
      <c r="P61" s="55">
        <v>95</v>
      </c>
      <c r="Q61" s="69"/>
      <c r="R61" s="56"/>
      <c r="S61" s="55">
        <v>100</v>
      </c>
      <c r="T61" s="69"/>
      <c r="U61" s="54"/>
      <c r="V61" s="55">
        <v>100</v>
      </c>
      <c r="W61" s="69"/>
      <c r="X61" s="56"/>
      <c r="Y61" s="55">
        <v>100</v>
      </c>
      <c r="Z61" s="69"/>
      <c r="AA61" s="57">
        <f t="shared" si="5"/>
        <v>692.22222222222217</v>
      </c>
      <c r="AB61" s="58">
        <f t="shared" si="5"/>
        <v>0</v>
      </c>
      <c r="AC61" s="59">
        <f t="shared" si="4"/>
        <v>692.22222222222217</v>
      </c>
      <c r="AD61" s="60">
        <f t="shared" si="3"/>
        <v>491.82111111111107</v>
      </c>
    </row>
    <row r="62" spans="1:30" x14ac:dyDescent="0.25">
      <c r="A62" s="67">
        <v>58</v>
      </c>
      <c r="B62" s="68" t="s">
        <v>520</v>
      </c>
      <c r="C62" s="67" t="s">
        <v>293</v>
      </c>
      <c r="D62" s="68" t="s">
        <v>593</v>
      </c>
      <c r="E62" s="68" t="s">
        <v>356</v>
      </c>
      <c r="F62" s="72">
        <v>90.06</v>
      </c>
      <c r="G62" s="72">
        <v>92.03</v>
      </c>
      <c r="H62" s="72">
        <v>91.46</v>
      </c>
      <c r="I62" s="54"/>
      <c r="J62" s="55">
        <v>80</v>
      </c>
      <c r="K62" s="69"/>
      <c r="L62" s="56"/>
      <c r="M62" s="55">
        <v>90</v>
      </c>
      <c r="N62" s="69"/>
      <c r="O62" s="54"/>
      <c r="P62" s="55">
        <v>85</v>
      </c>
      <c r="Q62" s="69"/>
      <c r="R62" s="56"/>
      <c r="S62" s="55">
        <v>100</v>
      </c>
      <c r="T62" s="69"/>
      <c r="U62" s="54"/>
      <c r="V62" s="55">
        <v>65</v>
      </c>
      <c r="W62" s="69"/>
      <c r="X62" s="56"/>
      <c r="Y62" s="55">
        <v>100</v>
      </c>
      <c r="Z62" s="69"/>
      <c r="AA62" s="57">
        <f t="shared" si="5"/>
        <v>602.77777777777783</v>
      </c>
      <c r="AB62" s="58">
        <f t="shared" si="5"/>
        <v>0</v>
      </c>
      <c r="AC62" s="59">
        <f t="shared" si="4"/>
        <v>602.77777777777783</v>
      </c>
      <c r="AD62" s="60">
        <f t="shared" si="3"/>
        <v>438.16388888888889</v>
      </c>
    </row>
    <row r="63" spans="1:30" x14ac:dyDescent="0.25">
      <c r="A63" s="67">
        <v>59</v>
      </c>
      <c r="B63" s="68" t="s">
        <v>520</v>
      </c>
      <c r="C63" s="67" t="s">
        <v>293</v>
      </c>
      <c r="D63" s="68" t="s">
        <v>594</v>
      </c>
      <c r="E63" s="68" t="s">
        <v>440</v>
      </c>
      <c r="F63" s="72">
        <v>86.94</v>
      </c>
      <c r="G63" s="72">
        <v>92.09</v>
      </c>
      <c r="H63" s="72">
        <v>92.23</v>
      </c>
      <c r="I63" s="54"/>
      <c r="J63" s="55">
        <v>90</v>
      </c>
      <c r="K63" s="69"/>
      <c r="L63" s="56"/>
      <c r="M63" s="55">
        <v>70</v>
      </c>
      <c r="N63" s="69"/>
      <c r="O63" s="54"/>
      <c r="P63" s="55">
        <v>80</v>
      </c>
      <c r="Q63" s="69"/>
      <c r="R63" s="56"/>
      <c r="S63" s="55">
        <v>85</v>
      </c>
      <c r="T63" s="69"/>
      <c r="U63" s="54"/>
      <c r="V63" s="55">
        <v>75</v>
      </c>
      <c r="W63" s="69"/>
      <c r="X63" s="56"/>
      <c r="Y63" s="55">
        <v>95</v>
      </c>
      <c r="Z63" s="69"/>
      <c r="AA63" s="57">
        <f t="shared" si="5"/>
        <v>571.66666666666674</v>
      </c>
      <c r="AB63" s="58">
        <f t="shared" si="5"/>
        <v>0</v>
      </c>
      <c r="AC63" s="59">
        <f t="shared" si="4"/>
        <v>571.66666666666674</v>
      </c>
      <c r="AD63" s="60">
        <f t="shared" si="3"/>
        <v>421.46333333333337</v>
      </c>
    </row>
    <row r="64" spans="1:30" x14ac:dyDescent="0.25">
      <c r="A64" s="67">
        <v>60</v>
      </c>
      <c r="B64" s="68" t="s">
        <v>520</v>
      </c>
      <c r="C64" s="67" t="s">
        <v>293</v>
      </c>
      <c r="D64" s="68" t="s">
        <v>595</v>
      </c>
      <c r="E64" s="68" t="s">
        <v>435</v>
      </c>
      <c r="F64" s="72">
        <v>87.44</v>
      </c>
      <c r="G64" s="72">
        <v>89.72</v>
      </c>
      <c r="H64" s="72">
        <v>94.78</v>
      </c>
      <c r="I64" s="54"/>
      <c r="J64" s="55">
        <v>90</v>
      </c>
      <c r="K64" s="69"/>
      <c r="L64" s="56"/>
      <c r="M64" s="55">
        <v>95</v>
      </c>
      <c r="N64" s="69"/>
      <c r="O64" s="54"/>
      <c r="P64" s="55">
        <v>100</v>
      </c>
      <c r="Q64" s="69"/>
      <c r="R64" s="56"/>
      <c r="S64" s="55">
        <v>75</v>
      </c>
      <c r="T64" s="69"/>
      <c r="U64" s="54"/>
      <c r="V64" s="55">
        <v>90</v>
      </c>
      <c r="W64" s="69"/>
      <c r="X64" s="56"/>
      <c r="Y64" s="55">
        <v>100</v>
      </c>
      <c r="Z64" s="69"/>
      <c r="AA64" s="57">
        <f t="shared" si="5"/>
        <v>649.44444444444434</v>
      </c>
      <c r="AB64" s="58">
        <f t="shared" si="5"/>
        <v>0</v>
      </c>
      <c r="AC64" s="59">
        <f t="shared" si="4"/>
        <v>649.44444444444434</v>
      </c>
      <c r="AD64" s="60">
        <f t="shared" si="3"/>
        <v>460.6922222222222</v>
      </c>
    </row>
    <row r="65" spans="1:30" x14ac:dyDescent="0.25">
      <c r="A65" s="67">
        <v>61</v>
      </c>
      <c r="B65" s="68" t="s">
        <v>520</v>
      </c>
      <c r="C65" s="67" t="s">
        <v>293</v>
      </c>
      <c r="D65" s="68" t="s">
        <v>596</v>
      </c>
      <c r="E65" s="68" t="s">
        <v>597</v>
      </c>
      <c r="F65" s="72">
        <v>90.1</v>
      </c>
      <c r="G65" s="72">
        <v>91.81</v>
      </c>
      <c r="H65" s="72">
        <v>95.9</v>
      </c>
      <c r="I65" s="54"/>
      <c r="J65" s="55">
        <v>90</v>
      </c>
      <c r="K65" s="69"/>
      <c r="L65" s="56"/>
      <c r="M65" s="55">
        <v>100</v>
      </c>
      <c r="N65" s="69"/>
      <c r="O65" s="54"/>
      <c r="P65" s="55">
        <v>90</v>
      </c>
      <c r="Q65" s="69"/>
      <c r="R65" s="56"/>
      <c r="S65" s="55">
        <v>95</v>
      </c>
      <c r="T65" s="69"/>
      <c r="U65" s="54"/>
      <c r="V65" s="55">
        <v>70</v>
      </c>
      <c r="W65" s="69"/>
      <c r="X65" s="56"/>
      <c r="Y65" s="55">
        <v>100</v>
      </c>
      <c r="Z65" s="69"/>
      <c r="AA65" s="57">
        <f t="shared" si="5"/>
        <v>641.66666666666674</v>
      </c>
      <c r="AB65" s="58">
        <f t="shared" si="5"/>
        <v>0</v>
      </c>
      <c r="AC65" s="59">
        <f t="shared" si="4"/>
        <v>641.66666666666674</v>
      </c>
      <c r="AD65" s="60">
        <f t="shared" si="3"/>
        <v>459.73833333333334</v>
      </c>
    </row>
    <row r="66" spans="1:30" x14ac:dyDescent="0.25">
      <c r="A66" s="67">
        <v>62</v>
      </c>
      <c r="B66" s="68" t="s">
        <v>520</v>
      </c>
      <c r="C66" s="67" t="s">
        <v>293</v>
      </c>
      <c r="D66" s="68" t="s">
        <v>598</v>
      </c>
      <c r="E66" s="68" t="s">
        <v>599</v>
      </c>
      <c r="F66" s="72">
        <v>90.88</v>
      </c>
      <c r="G66" s="72">
        <v>93.07</v>
      </c>
      <c r="H66" s="72">
        <v>96.18</v>
      </c>
      <c r="I66" s="54"/>
      <c r="J66" s="55">
        <v>85</v>
      </c>
      <c r="K66" s="69"/>
      <c r="L66" s="56"/>
      <c r="M66" s="55">
        <v>95</v>
      </c>
      <c r="N66" s="69"/>
      <c r="O66" s="54"/>
      <c r="P66" s="55">
        <v>95</v>
      </c>
      <c r="Q66" s="69"/>
      <c r="R66" s="56"/>
      <c r="S66" s="55">
        <v>90</v>
      </c>
      <c r="T66" s="69"/>
      <c r="U66" s="54"/>
      <c r="V66" s="55">
        <v>60</v>
      </c>
      <c r="W66" s="69"/>
      <c r="X66" s="56"/>
      <c r="Y66" s="55">
        <v>100</v>
      </c>
      <c r="Z66" s="69"/>
      <c r="AA66" s="57">
        <f t="shared" si="5"/>
        <v>622.22222222222217</v>
      </c>
      <c r="AB66" s="58">
        <f t="shared" si="5"/>
        <v>0</v>
      </c>
      <c r="AC66" s="59">
        <f t="shared" si="4"/>
        <v>622.22222222222217</v>
      </c>
      <c r="AD66" s="60">
        <f t="shared" si="3"/>
        <v>451.17611111111108</v>
      </c>
    </row>
    <row r="67" spans="1:30" x14ac:dyDescent="0.25">
      <c r="A67" s="67">
        <v>63</v>
      </c>
      <c r="B67" s="68" t="s">
        <v>520</v>
      </c>
      <c r="C67" s="67" t="s">
        <v>293</v>
      </c>
      <c r="D67" s="68" t="s">
        <v>600</v>
      </c>
      <c r="E67" s="68" t="s">
        <v>403</v>
      </c>
      <c r="F67" s="72">
        <v>94.74</v>
      </c>
      <c r="G67" s="72">
        <v>96.48</v>
      </c>
      <c r="H67" s="72">
        <v>98.41</v>
      </c>
      <c r="I67" s="54"/>
      <c r="J67" s="55">
        <v>95</v>
      </c>
      <c r="K67" s="69"/>
      <c r="L67" s="56"/>
      <c r="M67" s="55">
        <v>100</v>
      </c>
      <c r="N67" s="69"/>
      <c r="O67" s="54"/>
      <c r="P67" s="55">
        <v>100</v>
      </c>
      <c r="Q67" s="69"/>
      <c r="R67" s="56"/>
      <c r="S67" s="55">
        <v>100</v>
      </c>
      <c r="T67" s="69"/>
      <c r="U67" s="54"/>
      <c r="V67" s="55">
        <v>85</v>
      </c>
      <c r="W67" s="69"/>
      <c r="X67" s="56"/>
      <c r="Y67" s="55">
        <v>100</v>
      </c>
      <c r="Z67" s="69"/>
      <c r="AA67" s="57">
        <f t="shared" si="5"/>
        <v>680.55555555555566</v>
      </c>
      <c r="AB67" s="58">
        <f t="shared" si="5"/>
        <v>0</v>
      </c>
      <c r="AC67" s="59">
        <f t="shared" si="4"/>
        <v>680.55555555555566</v>
      </c>
      <c r="AD67" s="60">
        <f t="shared" si="3"/>
        <v>485.09277777777783</v>
      </c>
    </row>
    <row r="68" spans="1:30" x14ac:dyDescent="0.25">
      <c r="A68" s="67">
        <v>64</v>
      </c>
      <c r="B68" s="68" t="s">
        <v>520</v>
      </c>
      <c r="C68" s="67" t="s">
        <v>293</v>
      </c>
      <c r="D68" s="68" t="s">
        <v>601</v>
      </c>
      <c r="E68" s="68" t="s">
        <v>602</v>
      </c>
      <c r="F68" s="72">
        <v>87.32</v>
      </c>
      <c r="G68" s="72">
        <v>88.94</v>
      </c>
      <c r="H68" s="72">
        <v>93.64</v>
      </c>
      <c r="I68" s="54"/>
      <c r="J68" s="55">
        <v>90</v>
      </c>
      <c r="K68" s="69"/>
      <c r="L68" s="56"/>
      <c r="M68" s="55">
        <v>75</v>
      </c>
      <c r="N68" s="69"/>
      <c r="O68" s="54"/>
      <c r="P68" s="55">
        <v>80</v>
      </c>
      <c r="Q68" s="69"/>
      <c r="R68" s="56"/>
      <c r="S68" s="55">
        <v>85</v>
      </c>
      <c r="T68" s="69"/>
      <c r="U68" s="54"/>
      <c r="V68" s="55">
        <v>95</v>
      </c>
      <c r="W68" s="69"/>
      <c r="X68" s="56"/>
      <c r="Y68" s="55">
        <v>100</v>
      </c>
      <c r="Z68" s="69"/>
      <c r="AA68" s="57">
        <f t="shared" si="5"/>
        <v>598.88888888888891</v>
      </c>
      <c r="AB68" s="58">
        <f t="shared" si="5"/>
        <v>0</v>
      </c>
      <c r="AC68" s="59">
        <f t="shared" si="4"/>
        <v>598.88888888888891</v>
      </c>
      <c r="AD68" s="60">
        <f t="shared" si="3"/>
        <v>434.39444444444445</v>
      </c>
    </row>
    <row r="69" spans="1:30" x14ac:dyDescent="0.25">
      <c r="A69" s="67">
        <v>65</v>
      </c>
      <c r="B69" s="68" t="s">
        <v>520</v>
      </c>
      <c r="C69" s="67" t="s">
        <v>293</v>
      </c>
      <c r="D69" s="68" t="s">
        <v>603</v>
      </c>
      <c r="E69" s="68" t="s">
        <v>138</v>
      </c>
      <c r="F69" s="72">
        <v>81.569999999999993</v>
      </c>
      <c r="G69" s="72">
        <v>86.99</v>
      </c>
      <c r="H69" s="72">
        <v>94.16</v>
      </c>
      <c r="I69" s="54"/>
      <c r="J69" s="55">
        <v>80</v>
      </c>
      <c r="K69" s="69"/>
      <c r="L69" s="56"/>
      <c r="M69" s="55">
        <v>80</v>
      </c>
      <c r="N69" s="69"/>
      <c r="O69" s="54"/>
      <c r="P69" s="55">
        <v>95</v>
      </c>
      <c r="Q69" s="69"/>
      <c r="R69" s="56"/>
      <c r="S69" s="55">
        <v>85</v>
      </c>
      <c r="T69" s="69"/>
      <c r="U69" s="54"/>
      <c r="V69" s="55">
        <v>65</v>
      </c>
      <c r="W69" s="69"/>
      <c r="X69" s="56"/>
      <c r="Y69" s="55">
        <v>100</v>
      </c>
      <c r="Z69" s="69"/>
      <c r="AA69" s="57">
        <f t="shared" si="5"/>
        <v>591.11111111111109</v>
      </c>
      <c r="AB69" s="58">
        <f t="shared" si="5"/>
        <v>0</v>
      </c>
      <c r="AC69" s="59">
        <f t="shared" si="4"/>
        <v>591.11111111111109</v>
      </c>
      <c r="AD69" s="60">
        <f t="shared" si="3"/>
        <v>426.91555555555556</v>
      </c>
    </row>
    <row r="70" spans="1:30" x14ac:dyDescent="0.25">
      <c r="A70" s="67">
        <v>66</v>
      </c>
      <c r="B70" s="68" t="s">
        <v>520</v>
      </c>
      <c r="C70" s="67" t="s">
        <v>293</v>
      </c>
      <c r="D70" s="68" t="s">
        <v>531</v>
      </c>
      <c r="E70" s="68" t="s">
        <v>136</v>
      </c>
      <c r="F70" s="72">
        <v>91.43</v>
      </c>
      <c r="G70" s="72">
        <v>89.81</v>
      </c>
      <c r="H70" s="72">
        <v>93.96</v>
      </c>
      <c r="I70" s="54"/>
      <c r="J70" s="55">
        <v>95</v>
      </c>
      <c r="K70" s="69"/>
      <c r="L70" s="56"/>
      <c r="M70" s="55">
        <v>90</v>
      </c>
      <c r="N70" s="69"/>
      <c r="O70" s="54"/>
      <c r="P70" s="55">
        <v>95</v>
      </c>
      <c r="Q70" s="69"/>
      <c r="R70" s="56"/>
      <c r="S70" s="55">
        <v>90</v>
      </c>
      <c r="T70" s="69"/>
      <c r="U70" s="54"/>
      <c r="V70" s="55">
        <v>65</v>
      </c>
      <c r="W70" s="69"/>
      <c r="X70" s="56"/>
      <c r="Y70" s="55">
        <v>100</v>
      </c>
      <c r="Z70" s="69"/>
      <c r="AA70" s="57">
        <f t="shared" si="5"/>
        <v>633.88888888888891</v>
      </c>
      <c r="AB70" s="58">
        <f t="shared" si="5"/>
        <v>0</v>
      </c>
      <c r="AC70" s="59">
        <f t="shared" si="4"/>
        <v>633.88888888888891</v>
      </c>
      <c r="AD70" s="60">
        <f t="shared" si="3"/>
        <v>454.54444444444448</v>
      </c>
    </row>
    <row r="71" spans="1:30" x14ac:dyDescent="0.25">
      <c r="A71" s="67">
        <v>67</v>
      </c>
      <c r="B71" s="68" t="s">
        <v>520</v>
      </c>
      <c r="C71" s="67" t="s">
        <v>293</v>
      </c>
      <c r="D71" s="68" t="s">
        <v>604</v>
      </c>
      <c r="E71" s="68" t="s">
        <v>279</v>
      </c>
      <c r="F71" s="72">
        <v>82.41</v>
      </c>
      <c r="G71" s="72">
        <v>85.62</v>
      </c>
      <c r="H71" s="72">
        <v>87.92</v>
      </c>
      <c r="I71" s="54"/>
      <c r="J71" s="55">
        <v>75</v>
      </c>
      <c r="K71" s="69"/>
      <c r="L71" s="56"/>
      <c r="M71" s="55">
        <v>60</v>
      </c>
      <c r="N71" s="69"/>
      <c r="O71" s="54"/>
      <c r="P71" s="55">
        <v>65</v>
      </c>
      <c r="Q71" s="69"/>
      <c r="R71" s="56"/>
      <c r="S71" s="55">
        <v>75</v>
      </c>
      <c r="T71" s="69"/>
      <c r="U71" s="54"/>
      <c r="V71" s="55">
        <v>65</v>
      </c>
      <c r="W71" s="69"/>
      <c r="X71" s="56"/>
      <c r="Y71" s="55">
        <v>100</v>
      </c>
      <c r="Z71" s="69"/>
      <c r="AA71" s="57">
        <f t="shared" si="5"/>
        <v>497.77777777777777</v>
      </c>
      <c r="AB71" s="58">
        <f t="shared" si="5"/>
        <v>0</v>
      </c>
      <c r="AC71" s="59">
        <f t="shared" si="4"/>
        <v>497.77777777777777</v>
      </c>
      <c r="AD71" s="60">
        <f t="shared" si="3"/>
        <v>376.86388888888888</v>
      </c>
    </row>
    <row r="72" spans="1:30" x14ac:dyDescent="0.25">
      <c r="A72" s="67">
        <v>68</v>
      </c>
      <c r="B72" s="68" t="s">
        <v>520</v>
      </c>
      <c r="C72" s="67" t="s">
        <v>293</v>
      </c>
      <c r="D72" s="68" t="s">
        <v>605</v>
      </c>
      <c r="E72" s="68" t="s">
        <v>606</v>
      </c>
      <c r="F72" s="72">
        <v>82.28</v>
      </c>
      <c r="G72" s="72">
        <v>84.13</v>
      </c>
      <c r="H72" s="72">
        <v>91.36</v>
      </c>
      <c r="I72" s="54"/>
      <c r="J72" s="55">
        <v>95</v>
      </c>
      <c r="K72" s="69"/>
      <c r="L72" s="56"/>
      <c r="M72" s="55">
        <v>40</v>
      </c>
      <c r="N72" s="69"/>
      <c r="O72" s="54"/>
      <c r="P72" s="55">
        <v>95</v>
      </c>
      <c r="Q72" s="69"/>
      <c r="R72" s="56"/>
      <c r="S72" s="55">
        <v>100</v>
      </c>
      <c r="T72" s="69"/>
      <c r="U72" s="54"/>
      <c r="V72" s="55">
        <v>95</v>
      </c>
      <c r="W72" s="69"/>
      <c r="X72" s="56"/>
      <c r="Y72" s="55">
        <v>100</v>
      </c>
      <c r="Z72" s="69"/>
      <c r="AA72" s="57">
        <f t="shared" si="5"/>
        <v>587.22222222222229</v>
      </c>
      <c r="AB72" s="58">
        <f t="shared" si="5"/>
        <v>0</v>
      </c>
      <c r="AC72" s="59">
        <f t="shared" si="4"/>
        <v>587.22222222222229</v>
      </c>
      <c r="AD72" s="60">
        <f t="shared" si="3"/>
        <v>422.49611111111113</v>
      </c>
    </row>
    <row r="73" spans="1:30" x14ac:dyDescent="0.25">
      <c r="A73" s="67">
        <v>69</v>
      </c>
      <c r="B73" s="68" t="s">
        <v>520</v>
      </c>
      <c r="C73" s="67" t="s">
        <v>319</v>
      </c>
      <c r="D73" s="68" t="s">
        <v>607</v>
      </c>
      <c r="E73" s="68" t="s">
        <v>420</v>
      </c>
      <c r="F73" s="72">
        <v>92.64</v>
      </c>
      <c r="G73" s="72">
        <v>92.02</v>
      </c>
      <c r="H73" s="72">
        <v>93.57</v>
      </c>
      <c r="I73" s="54"/>
      <c r="J73" s="55">
        <v>90</v>
      </c>
      <c r="K73" s="69"/>
      <c r="L73" s="56"/>
      <c r="M73" s="55">
        <v>85</v>
      </c>
      <c r="N73" s="69"/>
      <c r="O73" s="54"/>
      <c r="P73" s="55">
        <v>95</v>
      </c>
      <c r="Q73" s="69"/>
      <c r="R73" s="56"/>
      <c r="S73" s="55">
        <v>95</v>
      </c>
      <c r="T73" s="69"/>
      <c r="U73" s="54"/>
      <c r="V73" s="55">
        <v>65</v>
      </c>
      <c r="W73" s="69"/>
      <c r="X73" s="56"/>
      <c r="Y73" s="55">
        <v>100</v>
      </c>
      <c r="Z73" s="69"/>
      <c r="AA73" s="57">
        <f t="shared" si="5"/>
        <v>622.22222222222217</v>
      </c>
      <c r="AB73" s="58">
        <f t="shared" si="5"/>
        <v>0</v>
      </c>
      <c r="AC73" s="59">
        <f t="shared" si="4"/>
        <v>622.22222222222217</v>
      </c>
      <c r="AD73" s="60">
        <f t="shared" si="3"/>
        <v>450.22611111111109</v>
      </c>
    </row>
    <row r="74" spans="1:30" x14ac:dyDescent="0.25">
      <c r="A74" s="67">
        <v>70</v>
      </c>
      <c r="B74" s="68" t="s">
        <v>520</v>
      </c>
      <c r="C74" s="67" t="s">
        <v>319</v>
      </c>
      <c r="D74" s="68" t="s">
        <v>608</v>
      </c>
      <c r="E74" s="68" t="s">
        <v>609</v>
      </c>
      <c r="F74" s="72">
        <v>87.57</v>
      </c>
      <c r="G74" s="72">
        <v>86.49</v>
      </c>
      <c r="H74" s="72">
        <v>87.57</v>
      </c>
      <c r="I74" s="54"/>
      <c r="J74" s="55">
        <v>75</v>
      </c>
      <c r="K74" s="69"/>
      <c r="L74" s="56"/>
      <c r="M74" s="55">
        <v>50</v>
      </c>
      <c r="N74" s="69"/>
      <c r="O74" s="54"/>
      <c r="P74" s="55">
        <v>85</v>
      </c>
      <c r="Q74" s="69"/>
      <c r="R74" s="56"/>
      <c r="S74" s="55">
        <v>75</v>
      </c>
      <c r="T74" s="69"/>
      <c r="U74" s="54"/>
      <c r="V74" s="55">
        <v>65</v>
      </c>
      <c r="W74" s="69"/>
      <c r="X74" s="56"/>
      <c r="Y74" s="55">
        <v>100</v>
      </c>
      <c r="Z74" s="69"/>
      <c r="AA74" s="57">
        <f t="shared" si="5"/>
        <v>513.33333333333326</v>
      </c>
      <c r="AB74" s="58">
        <f t="shared" si="5"/>
        <v>0</v>
      </c>
      <c r="AC74" s="59">
        <f t="shared" si="4"/>
        <v>513.33333333333326</v>
      </c>
      <c r="AD74" s="60">
        <f t="shared" si="3"/>
        <v>387.48166666666663</v>
      </c>
    </row>
    <row r="75" spans="1:30" x14ac:dyDescent="0.25">
      <c r="A75" s="67">
        <v>71</v>
      </c>
      <c r="B75" s="68" t="s">
        <v>520</v>
      </c>
      <c r="C75" s="67" t="s">
        <v>319</v>
      </c>
      <c r="D75" s="68" t="s">
        <v>590</v>
      </c>
      <c r="E75" s="68" t="s">
        <v>610</v>
      </c>
      <c r="F75" s="72">
        <v>76.08</v>
      </c>
      <c r="G75" s="72">
        <v>76.180000000000007</v>
      </c>
      <c r="H75" s="72">
        <v>83.74</v>
      </c>
      <c r="I75" s="54"/>
      <c r="J75" s="55">
        <v>80</v>
      </c>
      <c r="K75" s="69"/>
      <c r="L75" s="56"/>
      <c r="M75" s="55">
        <v>40</v>
      </c>
      <c r="N75" s="69"/>
      <c r="O75" s="54"/>
      <c r="P75" s="55">
        <v>75</v>
      </c>
      <c r="Q75" s="69"/>
      <c r="R75" s="56"/>
      <c r="S75" s="55">
        <v>80</v>
      </c>
      <c r="T75" s="69"/>
      <c r="U75" s="54"/>
      <c r="V75" s="55">
        <v>70</v>
      </c>
      <c r="W75" s="69"/>
      <c r="X75" s="56"/>
      <c r="Y75" s="55">
        <v>95</v>
      </c>
      <c r="Z75" s="69"/>
      <c r="AA75" s="57">
        <f t="shared" si="5"/>
        <v>493.88888888888891</v>
      </c>
      <c r="AB75" s="58">
        <f t="shared" si="5"/>
        <v>0</v>
      </c>
      <c r="AC75" s="59">
        <f t="shared" si="4"/>
        <v>493.88888888888891</v>
      </c>
      <c r="AD75" s="60">
        <f t="shared" si="3"/>
        <v>364.94444444444446</v>
      </c>
    </row>
    <row r="76" spans="1:30" x14ac:dyDescent="0.25">
      <c r="A76" s="67">
        <v>72</v>
      </c>
      <c r="B76" s="68" t="s">
        <v>520</v>
      </c>
      <c r="C76" s="67" t="s">
        <v>319</v>
      </c>
      <c r="D76" s="68" t="s">
        <v>581</v>
      </c>
      <c r="E76" s="68" t="s">
        <v>281</v>
      </c>
      <c r="F76" s="72">
        <v>73.86</v>
      </c>
      <c r="G76" s="72">
        <v>76.87</v>
      </c>
      <c r="H76" s="72">
        <v>88.81</v>
      </c>
      <c r="I76" s="54"/>
      <c r="J76" s="55">
        <v>80</v>
      </c>
      <c r="K76" s="69"/>
      <c r="L76" s="56"/>
      <c r="M76" s="55">
        <v>65</v>
      </c>
      <c r="N76" s="69"/>
      <c r="O76" s="54"/>
      <c r="P76" s="55">
        <v>95</v>
      </c>
      <c r="Q76" s="69"/>
      <c r="R76" s="56"/>
      <c r="S76" s="55">
        <v>75</v>
      </c>
      <c r="T76" s="69"/>
      <c r="U76" s="54"/>
      <c r="V76" s="55">
        <v>30</v>
      </c>
      <c r="W76" s="69"/>
      <c r="X76" s="56"/>
      <c r="Y76" s="55">
        <v>95</v>
      </c>
      <c r="Z76" s="69"/>
      <c r="AA76" s="57">
        <f t="shared" si="5"/>
        <v>528.88888888888891</v>
      </c>
      <c r="AB76" s="58">
        <f t="shared" si="5"/>
        <v>0</v>
      </c>
      <c r="AC76" s="59">
        <f t="shared" si="4"/>
        <v>528.88888888888891</v>
      </c>
      <c r="AD76" s="60">
        <f t="shared" si="3"/>
        <v>384.21444444444444</v>
      </c>
    </row>
    <row r="77" spans="1:30" x14ac:dyDescent="0.25">
      <c r="A77" s="67">
        <v>73</v>
      </c>
      <c r="B77" s="68" t="s">
        <v>520</v>
      </c>
      <c r="C77" s="67" t="s">
        <v>319</v>
      </c>
      <c r="D77" s="68" t="s">
        <v>611</v>
      </c>
      <c r="E77" s="68" t="s">
        <v>154</v>
      </c>
      <c r="F77" s="72">
        <v>80.12</v>
      </c>
      <c r="G77" s="72">
        <v>76.88</v>
      </c>
      <c r="H77" s="72">
        <v>88.52</v>
      </c>
      <c r="I77" s="54"/>
      <c r="J77" s="55">
        <v>80</v>
      </c>
      <c r="K77" s="69"/>
      <c r="L77" s="56"/>
      <c r="M77" s="55">
        <v>40</v>
      </c>
      <c r="N77" s="69"/>
      <c r="O77" s="54"/>
      <c r="P77" s="55">
        <v>70</v>
      </c>
      <c r="Q77" s="69"/>
      <c r="R77" s="56"/>
      <c r="S77" s="55">
        <v>95</v>
      </c>
      <c r="T77" s="69"/>
      <c r="U77" s="54"/>
      <c r="V77" s="55">
        <v>40</v>
      </c>
      <c r="W77" s="69"/>
      <c r="X77" s="56"/>
      <c r="Y77" s="55">
        <v>95</v>
      </c>
      <c r="Z77" s="69"/>
      <c r="AA77" s="57">
        <f t="shared" si="5"/>
        <v>474.4444444444444</v>
      </c>
      <c r="AB77" s="58">
        <f t="shared" si="5"/>
        <v>0</v>
      </c>
      <c r="AC77" s="59">
        <f t="shared" si="4"/>
        <v>474.4444444444444</v>
      </c>
      <c r="AD77" s="60">
        <f t="shared" si="3"/>
        <v>359.98222222222216</v>
      </c>
    </row>
    <row r="78" spans="1:30" x14ac:dyDescent="0.25">
      <c r="A78" s="67">
        <v>74</v>
      </c>
      <c r="B78" s="68" t="s">
        <v>520</v>
      </c>
      <c r="C78" s="67" t="s">
        <v>319</v>
      </c>
      <c r="D78" s="68" t="s">
        <v>612</v>
      </c>
      <c r="E78" s="68" t="s">
        <v>430</v>
      </c>
      <c r="F78" s="72">
        <v>88.09</v>
      </c>
      <c r="G78" s="72">
        <v>85.61</v>
      </c>
      <c r="H78" s="72">
        <v>90.73</v>
      </c>
      <c r="I78" s="54"/>
      <c r="J78" s="55">
        <v>80</v>
      </c>
      <c r="K78" s="69"/>
      <c r="L78" s="56"/>
      <c r="M78" s="55">
        <v>55</v>
      </c>
      <c r="N78" s="69"/>
      <c r="O78" s="54"/>
      <c r="P78" s="55">
        <v>75</v>
      </c>
      <c r="Q78" s="69"/>
      <c r="R78" s="56"/>
      <c r="S78" s="55">
        <v>85</v>
      </c>
      <c r="T78" s="69"/>
      <c r="U78" s="54"/>
      <c r="V78" s="55">
        <v>60</v>
      </c>
      <c r="W78" s="69"/>
      <c r="X78" s="56"/>
      <c r="Y78" s="55">
        <v>90</v>
      </c>
      <c r="Z78" s="69"/>
      <c r="AA78" s="57">
        <f t="shared" si="5"/>
        <v>509.4444444444444</v>
      </c>
      <c r="AB78" s="58">
        <f t="shared" si="5"/>
        <v>0</v>
      </c>
      <c r="AC78" s="59">
        <f t="shared" si="4"/>
        <v>509.4444444444444</v>
      </c>
      <c r="AD78" s="60">
        <f t="shared" si="3"/>
        <v>386.9372222222222</v>
      </c>
    </row>
    <row r="79" spans="1:30" x14ac:dyDescent="0.25">
      <c r="A79" s="67">
        <v>75</v>
      </c>
      <c r="B79" s="68" t="s">
        <v>520</v>
      </c>
      <c r="C79" s="67" t="s">
        <v>319</v>
      </c>
      <c r="D79" s="68" t="s">
        <v>613</v>
      </c>
      <c r="E79" s="68" t="s">
        <v>156</v>
      </c>
      <c r="F79" s="72">
        <v>71.599999999999994</v>
      </c>
      <c r="G79" s="72">
        <v>75.62</v>
      </c>
      <c r="H79" s="72">
        <v>81.77</v>
      </c>
      <c r="I79" s="54"/>
      <c r="J79" s="55">
        <v>80</v>
      </c>
      <c r="K79" s="69"/>
      <c r="L79" s="56"/>
      <c r="M79" s="55">
        <v>30</v>
      </c>
      <c r="N79" s="69"/>
      <c r="O79" s="54"/>
      <c r="P79" s="55">
        <v>70</v>
      </c>
      <c r="Q79" s="69"/>
      <c r="R79" s="56"/>
      <c r="S79" s="55">
        <v>70</v>
      </c>
      <c r="T79" s="69"/>
      <c r="U79" s="54"/>
      <c r="V79" s="55">
        <v>30</v>
      </c>
      <c r="W79" s="69"/>
      <c r="X79" s="56"/>
      <c r="Y79" s="55">
        <v>95</v>
      </c>
      <c r="Z79" s="69"/>
      <c r="AA79" s="57">
        <f t="shared" si="5"/>
        <v>431.66666666666669</v>
      </c>
      <c r="AB79" s="58">
        <f t="shared" si="5"/>
        <v>0</v>
      </c>
      <c r="AC79" s="59">
        <f t="shared" si="4"/>
        <v>431.66666666666669</v>
      </c>
      <c r="AD79" s="60">
        <f t="shared" si="3"/>
        <v>330.32833333333338</v>
      </c>
    </row>
    <row r="80" spans="1:30" x14ac:dyDescent="0.25">
      <c r="A80" s="67">
        <v>76</v>
      </c>
      <c r="B80" s="68" t="s">
        <v>520</v>
      </c>
      <c r="C80" s="67" t="s">
        <v>319</v>
      </c>
      <c r="D80" s="68" t="s">
        <v>614</v>
      </c>
      <c r="E80" s="68" t="s">
        <v>503</v>
      </c>
      <c r="F80" s="72">
        <v>77.34</v>
      </c>
      <c r="G80" s="72">
        <v>80.53</v>
      </c>
      <c r="H80" s="72">
        <v>88.24</v>
      </c>
      <c r="I80" s="54"/>
      <c r="J80" s="55">
        <v>85</v>
      </c>
      <c r="K80" s="69"/>
      <c r="L80" s="56"/>
      <c r="M80" s="55">
        <v>50</v>
      </c>
      <c r="N80" s="69"/>
      <c r="O80" s="54"/>
      <c r="P80" s="55">
        <v>65</v>
      </c>
      <c r="Q80" s="69"/>
      <c r="R80" s="56"/>
      <c r="S80" s="55">
        <v>65</v>
      </c>
      <c r="T80" s="69"/>
      <c r="U80" s="54"/>
      <c r="V80" s="55">
        <v>55</v>
      </c>
      <c r="W80" s="69"/>
      <c r="X80" s="56"/>
      <c r="Y80" s="55">
        <v>100</v>
      </c>
      <c r="Z80" s="69"/>
      <c r="AA80" s="57">
        <f t="shared" si="5"/>
        <v>482.22222222222223</v>
      </c>
      <c r="AB80" s="58">
        <f t="shared" si="5"/>
        <v>0</v>
      </c>
      <c r="AC80" s="59">
        <f t="shared" si="4"/>
        <v>482.22222222222223</v>
      </c>
      <c r="AD80" s="60">
        <f t="shared" si="3"/>
        <v>364.16611111111115</v>
      </c>
    </row>
    <row r="81" spans="1:30" x14ac:dyDescent="0.25">
      <c r="A81" s="67">
        <v>77</v>
      </c>
      <c r="B81" s="68" t="s">
        <v>520</v>
      </c>
      <c r="C81" s="67" t="s">
        <v>319</v>
      </c>
      <c r="D81" s="68" t="s">
        <v>615</v>
      </c>
      <c r="E81" s="68" t="s">
        <v>616</v>
      </c>
      <c r="F81" s="72">
        <v>82.38</v>
      </c>
      <c r="G81" s="72">
        <v>85.89</v>
      </c>
      <c r="H81" s="72">
        <v>89.57</v>
      </c>
      <c r="I81" s="54"/>
      <c r="J81" s="55">
        <v>75</v>
      </c>
      <c r="K81" s="69"/>
      <c r="L81" s="56"/>
      <c r="M81" s="55">
        <v>55</v>
      </c>
      <c r="N81" s="69"/>
      <c r="O81" s="54"/>
      <c r="P81" s="55">
        <v>80</v>
      </c>
      <c r="Q81" s="69"/>
      <c r="R81" s="56"/>
      <c r="S81" s="55">
        <v>85</v>
      </c>
      <c r="T81" s="69"/>
      <c r="U81" s="54"/>
      <c r="V81" s="55">
        <v>50</v>
      </c>
      <c r="W81" s="69"/>
      <c r="X81" s="56"/>
      <c r="Y81" s="55">
        <v>95</v>
      </c>
      <c r="Z81" s="69"/>
      <c r="AA81" s="57">
        <f t="shared" si="5"/>
        <v>505.5555555555556</v>
      </c>
      <c r="AB81" s="58">
        <f t="shared" si="5"/>
        <v>0</v>
      </c>
      <c r="AC81" s="59">
        <f t="shared" si="4"/>
        <v>505.5555555555556</v>
      </c>
      <c r="AD81" s="60">
        <f t="shared" si="3"/>
        <v>381.69777777777779</v>
      </c>
    </row>
    <row r="82" spans="1:30" x14ac:dyDescent="0.25">
      <c r="A82" s="67">
        <v>78</v>
      </c>
      <c r="B82" s="68" t="s">
        <v>520</v>
      </c>
      <c r="C82" s="67" t="s">
        <v>319</v>
      </c>
      <c r="D82" s="68" t="s">
        <v>617</v>
      </c>
      <c r="E82" s="68" t="s">
        <v>503</v>
      </c>
      <c r="F82" s="72">
        <v>88.18</v>
      </c>
      <c r="G82" s="72">
        <v>84.84</v>
      </c>
      <c r="H82" s="72">
        <v>85.12</v>
      </c>
      <c r="I82" s="54"/>
      <c r="J82" s="55">
        <v>75</v>
      </c>
      <c r="K82" s="69"/>
      <c r="L82" s="56"/>
      <c r="M82" s="55">
        <v>70</v>
      </c>
      <c r="N82" s="69"/>
      <c r="O82" s="54"/>
      <c r="P82" s="55">
        <v>60</v>
      </c>
      <c r="Q82" s="69"/>
      <c r="R82" s="56"/>
      <c r="S82" s="55">
        <v>75</v>
      </c>
      <c r="T82" s="69"/>
      <c r="U82" s="54"/>
      <c r="V82" s="55">
        <v>70</v>
      </c>
      <c r="W82" s="69"/>
      <c r="X82" s="56"/>
      <c r="Y82" s="55">
        <v>100</v>
      </c>
      <c r="Z82" s="69"/>
      <c r="AA82" s="57">
        <f t="shared" si="5"/>
        <v>509.4444444444444</v>
      </c>
      <c r="AB82" s="58">
        <f t="shared" si="5"/>
        <v>0</v>
      </c>
      <c r="AC82" s="59">
        <f t="shared" si="4"/>
        <v>509.4444444444444</v>
      </c>
      <c r="AD82" s="60">
        <f t="shared" si="3"/>
        <v>383.79222222222222</v>
      </c>
    </row>
    <row r="83" spans="1:30" x14ac:dyDescent="0.25">
      <c r="A83" s="67">
        <v>79</v>
      </c>
      <c r="B83" s="68" t="s">
        <v>520</v>
      </c>
      <c r="C83" s="67" t="s">
        <v>319</v>
      </c>
      <c r="D83" s="68" t="s">
        <v>618</v>
      </c>
      <c r="E83" s="68" t="s">
        <v>403</v>
      </c>
      <c r="F83" s="72">
        <v>75.7</v>
      </c>
      <c r="G83" s="72">
        <v>78.17</v>
      </c>
      <c r="H83" s="72">
        <v>78.099999999999994</v>
      </c>
      <c r="I83" s="54"/>
      <c r="J83" s="55">
        <v>55</v>
      </c>
      <c r="K83" s="69"/>
      <c r="L83" s="56"/>
      <c r="M83" s="55">
        <v>15</v>
      </c>
      <c r="N83" s="69"/>
      <c r="O83" s="54"/>
      <c r="P83" s="55">
        <v>50</v>
      </c>
      <c r="Q83" s="69"/>
      <c r="R83" s="56"/>
      <c r="S83" s="55">
        <v>50</v>
      </c>
      <c r="T83" s="69"/>
      <c r="U83" s="54"/>
      <c r="V83" s="55">
        <v>45</v>
      </c>
      <c r="W83" s="69"/>
      <c r="X83" s="56"/>
      <c r="Y83" s="55">
        <v>85</v>
      </c>
      <c r="Z83" s="69"/>
      <c r="AA83" s="57">
        <f t="shared" si="5"/>
        <v>326.66666666666663</v>
      </c>
      <c r="AB83" s="58">
        <f t="shared" si="5"/>
        <v>0</v>
      </c>
      <c r="AC83" s="59">
        <f t="shared" si="4"/>
        <v>326.66666666666663</v>
      </c>
      <c r="AD83" s="60">
        <f t="shared" si="3"/>
        <v>279.31833333333333</v>
      </c>
    </row>
    <row r="84" spans="1:30" x14ac:dyDescent="0.25">
      <c r="A84" s="67">
        <v>80</v>
      </c>
      <c r="B84" s="68" t="s">
        <v>520</v>
      </c>
      <c r="C84" s="67" t="s">
        <v>319</v>
      </c>
      <c r="D84" s="68" t="s">
        <v>619</v>
      </c>
      <c r="E84" s="68" t="s">
        <v>144</v>
      </c>
      <c r="F84" s="72">
        <v>75.48</v>
      </c>
      <c r="G84" s="72">
        <v>76.430000000000007</v>
      </c>
      <c r="H84" s="72">
        <v>80.97</v>
      </c>
      <c r="I84" s="54"/>
      <c r="J84" s="55">
        <v>65</v>
      </c>
      <c r="K84" s="69"/>
      <c r="L84" s="56"/>
      <c r="M84" s="55">
        <v>25</v>
      </c>
      <c r="N84" s="69"/>
      <c r="O84" s="54"/>
      <c r="P84" s="55">
        <v>45</v>
      </c>
      <c r="Q84" s="69"/>
      <c r="R84" s="56"/>
      <c r="S84" s="55">
        <v>30</v>
      </c>
      <c r="T84" s="69"/>
      <c r="U84" s="54"/>
      <c r="V84" s="55">
        <v>30</v>
      </c>
      <c r="W84" s="69"/>
      <c r="X84" s="56"/>
      <c r="Y84" s="55">
        <v>65</v>
      </c>
      <c r="Z84" s="69"/>
      <c r="AA84" s="57">
        <f t="shared" si="5"/>
        <v>307.22222222222223</v>
      </c>
      <c r="AB84" s="58">
        <f t="shared" si="5"/>
        <v>0</v>
      </c>
      <c r="AC84" s="59">
        <f t="shared" si="4"/>
        <v>307.22222222222223</v>
      </c>
      <c r="AD84" s="60">
        <f t="shared" si="3"/>
        <v>270.05111111111114</v>
      </c>
    </row>
    <row r="85" spans="1:30" x14ac:dyDescent="0.25">
      <c r="A85" s="67">
        <v>81</v>
      </c>
      <c r="B85" s="68" t="s">
        <v>520</v>
      </c>
      <c r="C85" s="67" t="s">
        <v>319</v>
      </c>
      <c r="D85" s="68" t="s">
        <v>620</v>
      </c>
      <c r="E85" s="68" t="s">
        <v>621</v>
      </c>
      <c r="F85" s="72">
        <v>85.59</v>
      </c>
      <c r="G85" s="72">
        <v>86.7</v>
      </c>
      <c r="H85" s="72">
        <v>90.22</v>
      </c>
      <c r="I85" s="54"/>
      <c r="J85" s="55">
        <v>85</v>
      </c>
      <c r="K85" s="69"/>
      <c r="L85" s="56"/>
      <c r="M85" s="55">
        <v>65</v>
      </c>
      <c r="N85" s="69"/>
      <c r="O85" s="54"/>
      <c r="P85" s="55">
        <v>85</v>
      </c>
      <c r="Q85" s="69"/>
      <c r="R85" s="56"/>
      <c r="S85" s="55">
        <v>80</v>
      </c>
      <c r="T85" s="69"/>
      <c r="U85" s="54"/>
      <c r="V85" s="55">
        <v>55</v>
      </c>
      <c r="W85" s="69"/>
      <c r="X85" s="56"/>
      <c r="Y85" s="55">
        <v>100</v>
      </c>
      <c r="Z85" s="69"/>
      <c r="AA85" s="57">
        <f t="shared" si="5"/>
        <v>548.33333333333337</v>
      </c>
      <c r="AB85" s="58">
        <f t="shared" si="5"/>
        <v>0</v>
      </c>
      <c r="AC85" s="59">
        <f t="shared" si="4"/>
        <v>548.33333333333337</v>
      </c>
      <c r="AD85" s="60">
        <f t="shared" si="3"/>
        <v>405.42166666666668</v>
      </c>
    </row>
    <row r="86" spans="1:30" x14ac:dyDescent="0.25">
      <c r="A86" s="67">
        <v>82</v>
      </c>
      <c r="B86" s="68" t="s">
        <v>520</v>
      </c>
      <c r="C86" s="67" t="s">
        <v>319</v>
      </c>
      <c r="D86" s="68" t="s">
        <v>622</v>
      </c>
      <c r="E86" s="68" t="s">
        <v>623</v>
      </c>
      <c r="F86" s="72">
        <v>81.75</v>
      </c>
      <c r="G86" s="72">
        <v>82.59</v>
      </c>
      <c r="H86" s="72">
        <v>88.64</v>
      </c>
      <c r="I86" s="54"/>
      <c r="J86" s="55">
        <v>60</v>
      </c>
      <c r="K86" s="69"/>
      <c r="L86" s="56"/>
      <c r="M86" s="55">
        <v>45</v>
      </c>
      <c r="N86" s="69"/>
      <c r="O86" s="54"/>
      <c r="P86" s="55">
        <v>80</v>
      </c>
      <c r="Q86" s="69"/>
      <c r="R86" s="56"/>
      <c r="S86" s="55">
        <v>90</v>
      </c>
      <c r="T86" s="69"/>
      <c r="U86" s="54"/>
      <c r="V86" s="55">
        <v>35</v>
      </c>
      <c r="W86" s="69"/>
      <c r="X86" s="56"/>
      <c r="Y86" s="55">
        <v>100</v>
      </c>
      <c r="Z86" s="69"/>
      <c r="AA86" s="57">
        <f t="shared" si="5"/>
        <v>462.77777777777777</v>
      </c>
      <c r="AB86" s="58">
        <f t="shared" si="5"/>
        <v>0</v>
      </c>
      <c r="AC86" s="59">
        <f t="shared" si="4"/>
        <v>462.77777777777777</v>
      </c>
      <c r="AD86" s="60">
        <f t="shared" si="3"/>
        <v>357.87888888888892</v>
      </c>
    </row>
    <row r="87" spans="1:30" x14ac:dyDescent="0.25">
      <c r="A87" s="67">
        <v>83</v>
      </c>
      <c r="B87" s="68" t="s">
        <v>520</v>
      </c>
      <c r="C87" s="67" t="s">
        <v>319</v>
      </c>
      <c r="D87" s="68" t="s">
        <v>624</v>
      </c>
      <c r="E87" s="68" t="s">
        <v>625</v>
      </c>
      <c r="F87" s="72">
        <v>77.83</v>
      </c>
      <c r="G87" s="72">
        <v>73.87</v>
      </c>
      <c r="H87" s="72">
        <v>80.84</v>
      </c>
      <c r="I87" s="54"/>
      <c r="J87" s="55">
        <v>65</v>
      </c>
      <c r="K87" s="69"/>
      <c r="L87" s="56"/>
      <c r="M87" s="55">
        <v>30</v>
      </c>
      <c r="N87" s="69"/>
      <c r="O87" s="54"/>
      <c r="P87" s="55">
        <v>70</v>
      </c>
      <c r="Q87" s="69"/>
      <c r="R87" s="56"/>
      <c r="S87" s="55">
        <v>80</v>
      </c>
      <c r="T87" s="69"/>
      <c r="U87" s="54"/>
      <c r="V87" s="55">
        <v>50</v>
      </c>
      <c r="W87" s="69"/>
      <c r="X87" s="56"/>
      <c r="Y87" s="55">
        <v>90</v>
      </c>
      <c r="Z87" s="69"/>
      <c r="AA87" s="57">
        <f t="shared" si="5"/>
        <v>427.77777777777783</v>
      </c>
      <c r="AB87" s="58">
        <f t="shared" si="5"/>
        <v>0</v>
      </c>
      <c r="AC87" s="59">
        <f t="shared" si="4"/>
        <v>427.77777777777783</v>
      </c>
      <c r="AD87" s="60">
        <f t="shared" si="3"/>
        <v>330.1588888888889</v>
      </c>
    </row>
    <row r="88" spans="1:30" x14ac:dyDescent="0.25">
      <c r="A88" s="67">
        <v>84</v>
      </c>
      <c r="B88" s="68" t="s">
        <v>520</v>
      </c>
      <c r="C88" s="67" t="s">
        <v>319</v>
      </c>
      <c r="D88" s="68" t="s">
        <v>626</v>
      </c>
      <c r="E88" s="68" t="s">
        <v>534</v>
      </c>
      <c r="F88" s="72">
        <v>79.930000000000007</v>
      </c>
      <c r="G88" s="72">
        <v>83.58</v>
      </c>
      <c r="H88" s="72">
        <v>75.010000000000005</v>
      </c>
      <c r="I88" s="54"/>
      <c r="J88" s="55">
        <v>80</v>
      </c>
      <c r="K88" s="69"/>
      <c r="L88" s="56"/>
      <c r="M88" s="55">
        <v>20</v>
      </c>
      <c r="N88" s="69"/>
      <c r="O88" s="54"/>
      <c r="P88" s="55">
        <v>50</v>
      </c>
      <c r="Q88" s="69"/>
      <c r="R88" s="56"/>
      <c r="S88" s="55">
        <v>80</v>
      </c>
      <c r="T88" s="69"/>
      <c r="U88" s="54"/>
      <c r="V88" s="55">
        <v>55</v>
      </c>
      <c r="W88" s="69"/>
      <c r="X88" s="56"/>
      <c r="Y88" s="55">
        <v>95</v>
      </c>
      <c r="Z88" s="69"/>
      <c r="AA88" s="57">
        <f t="shared" si="5"/>
        <v>412.22222222222223</v>
      </c>
      <c r="AB88" s="58">
        <f t="shared" si="5"/>
        <v>0</v>
      </c>
      <c r="AC88" s="59">
        <f t="shared" si="4"/>
        <v>412.22222222222223</v>
      </c>
      <c r="AD88" s="60">
        <f t="shared" si="3"/>
        <v>325.37111111111108</v>
      </c>
    </row>
    <row r="89" spans="1:30" x14ac:dyDescent="0.25">
      <c r="A89" s="67">
        <v>85</v>
      </c>
      <c r="B89" s="68" t="s">
        <v>520</v>
      </c>
      <c r="C89" s="67" t="s">
        <v>319</v>
      </c>
      <c r="D89" s="68" t="s">
        <v>627</v>
      </c>
      <c r="E89" s="68" t="s">
        <v>291</v>
      </c>
      <c r="F89" s="72">
        <v>82.15</v>
      </c>
      <c r="G89" s="72">
        <v>81.93</v>
      </c>
      <c r="H89" s="72">
        <v>89.23</v>
      </c>
      <c r="I89" s="54"/>
      <c r="J89" s="55">
        <v>85</v>
      </c>
      <c r="K89" s="69"/>
      <c r="L89" s="56"/>
      <c r="M89" s="55">
        <v>75</v>
      </c>
      <c r="N89" s="69"/>
      <c r="O89" s="54"/>
      <c r="P89" s="55">
        <v>75</v>
      </c>
      <c r="Q89" s="69"/>
      <c r="R89" s="56"/>
      <c r="S89" s="55">
        <v>75</v>
      </c>
      <c r="T89" s="69"/>
      <c r="U89" s="54"/>
      <c r="V89" s="55">
        <v>30</v>
      </c>
      <c r="W89" s="69"/>
      <c r="X89" s="56"/>
      <c r="Y89" s="55">
        <v>100</v>
      </c>
      <c r="Z89" s="69"/>
      <c r="AA89" s="57">
        <f t="shared" si="5"/>
        <v>525</v>
      </c>
      <c r="AB89" s="58">
        <f t="shared" si="5"/>
        <v>0</v>
      </c>
      <c r="AC89" s="59">
        <f t="shared" si="4"/>
        <v>525</v>
      </c>
      <c r="AD89" s="60">
        <f t="shared" si="3"/>
        <v>389.15499999999997</v>
      </c>
    </row>
    <row r="90" spans="1:30" x14ac:dyDescent="0.25">
      <c r="A90" s="67">
        <v>86</v>
      </c>
      <c r="B90" s="68" t="s">
        <v>520</v>
      </c>
      <c r="C90" s="67" t="s">
        <v>319</v>
      </c>
      <c r="D90" s="68" t="s">
        <v>628</v>
      </c>
      <c r="E90" s="68" t="s">
        <v>629</v>
      </c>
      <c r="F90" s="72">
        <v>78.349999999999994</v>
      </c>
      <c r="G90" s="72">
        <v>77.55</v>
      </c>
      <c r="H90" s="72">
        <v>78.56</v>
      </c>
      <c r="I90" s="54"/>
      <c r="J90" s="55">
        <v>80</v>
      </c>
      <c r="K90" s="69"/>
      <c r="L90" s="56"/>
      <c r="M90" s="55">
        <v>15</v>
      </c>
      <c r="N90" s="69"/>
      <c r="O90" s="54"/>
      <c r="P90" s="55">
        <v>20</v>
      </c>
      <c r="Q90" s="69"/>
      <c r="R90" s="56"/>
      <c r="S90" s="55">
        <v>60</v>
      </c>
      <c r="T90" s="69"/>
      <c r="U90" s="54"/>
      <c r="V90" s="55">
        <v>45</v>
      </c>
      <c r="W90" s="69"/>
      <c r="X90" s="56"/>
      <c r="Y90" s="55">
        <v>100</v>
      </c>
      <c r="Z90" s="69"/>
      <c r="AA90" s="57">
        <f t="shared" si="5"/>
        <v>338.33333333333331</v>
      </c>
      <c r="AB90" s="58">
        <f t="shared" si="5"/>
        <v>0</v>
      </c>
      <c r="AC90" s="59">
        <f t="shared" si="4"/>
        <v>338.33333333333331</v>
      </c>
      <c r="AD90" s="60">
        <f t="shared" si="3"/>
        <v>286.39666666666665</v>
      </c>
    </row>
    <row r="91" spans="1:30" x14ac:dyDescent="0.25">
      <c r="A91" s="67">
        <v>87</v>
      </c>
      <c r="B91" s="68" t="s">
        <v>520</v>
      </c>
      <c r="C91" s="67" t="s">
        <v>319</v>
      </c>
      <c r="D91" s="68" t="s">
        <v>630</v>
      </c>
      <c r="E91" s="68" t="s">
        <v>631</v>
      </c>
      <c r="F91" s="72">
        <v>78.37</v>
      </c>
      <c r="G91" s="72">
        <v>77.05</v>
      </c>
      <c r="H91" s="72">
        <v>74.64</v>
      </c>
      <c r="I91" s="54"/>
      <c r="J91" s="55">
        <v>70</v>
      </c>
      <c r="K91" s="69"/>
      <c r="L91" s="56"/>
      <c r="M91" s="55">
        <v>15</v>
      </c>
      <c r="N91" s="69"/>
      <c r="O91" s="54"/>
      <c r="P91" s="55">
        <v>35</v>
      </c>
      <c r="Q91" s="69"/>
      <c r="R91" s="56"/>
      <c r="S91" s="55">
        <v>60</v>
      </c>
      <c r="T91" s="69"/>
      <c r="U91" s="54"/>
      <c r="V91" s="55">
        <v>50</v>
      </c>
      <c r="W91" s="69"/>
      <c r="X91" s="56"/>
      <c r="Y91" s="55">
        <v>80</v>
      </c>
      <c r="Z91" s="69"/>
      <c r="AA91" s="57">
        <f t="shared" si="5"/>
        <v>334.44444444444446</v>
      </c>
      <c r="AB91" s="58">
        <f t="shared" si="5"/>
        <v>0</v>
      </c>
      <c r="AC91" s="59">
        <f t="shared" si="4"/>
        <v>334.44444444444446</v>
      </c>
      <c r="AD91" s="60">
        <f t="shared" si="3"/>
        <v>282.25222222222226</v>
      </c>
    </row>
    <row r="92" spans="1:30" x14ac:dyDescent="0.25">
      <c r="A92" s="67">
        <v>88</v>
      </c>
      <c r="B92" s="68" t="s">
        <v>520</v>
      </c>
      <c r="C92" s="67" t="s">
        <v>319</v>
      </c>
      <c r="D92" s="68" t="s">
        <v>529</v>
      </c>
      <c r="E92" s="68" t="s">
        <v>632</v>
      </c>
      <c r="F92" s="72">
        <v>87.6</v>
      </c>
      <c r="G92" s="72">
        <v>89.4</v>
      </c>
      <c r="H92" s="72">
        <v>86.98</v>
      </c>
      <c r="I92" s="54"/>
      <c r="J92" s="55">
        <v>95</v>
      </c>
      <c r="K92" s="69"/>
      <c r="L92" s="56"/>
      <c r="M92" s="55">
        <v>45</v>
      </c>
      <c r="N92" s="69"/>
      <c r="O92" s="54"/>
      <c r="P92" s="55">
        <v>70</v>
      </c>
      <c r="Q92" s="69"/>
      <c r="R92" s="56"/>
      <c r="S92" s="55">
        <v>95</v>
      </c>
      <c r="T92" s="69"/>
      <c r="U92" s="54"/>
      <c r="V92" s="55">
        <v>85</v>
      </c>
      <c r="W92" s="69"/>
      <c r="X92" s="56"/>
      <c r="Y92" s="55">
        <v>100</v>
      </c>
      <c r="Z92" s="69"/>
      <c r="AA92" s="57">
        <f t="shared" si="5"/>
        <v>544.44444444444434</v>
      </c>
      <c r="AB92" s="58">
        <f t="shared" si="5"/>
        <v>0</v>
      </c>
      <c r="AC92" s="59">
        <f t="shared" si="4"/>
        <v>544.44444444444434</v>
      </c>
      <c r="AD92" s="60">
        <f t="shared" si="3"/>
        <v>404.21222222222218</v>
      </c>
    </row>
    <row r="93" spans="1:30" x14ac:dyDescent="0.25">
      <c r="A93" s="67">
        <v>89</v>
      </c>
      <c r="B93" s="68" t="s">
        <v>520</v>
      </c>
      <c r="C93" s="67" t="s">
        <v>319</v>
      </c>
      <c r="D93" s="68" t="s">
        <v>633</v>
      </c>
      <c r="E93" s="68" t="s">
        <v>129</v>
      </c>
      <c r="F93" s="72">
        <v>82.46</v>
      </c>
      <c r="G93" s="72">
        <v>84.45</v>
      </c>
      <c r="H93" s="72">
        <v>86.84</v>
      </c>
      <c r="I93" s="54"/>
      <c r="J93" s="55">
        <v>90</v>
      </c>
      <c r="K93" s="69"/>
      <c r="L93" s="56"/>
      <c r="M93" s="55">
        <v>50</v>
      </c>
      <c r="N93" s="69"/>
      <c r="O93" s="54"/>
      <c r="P93" s="55">
        <v>85</v>
      </c>
      <c r="Q93" s="69"/>
      <c r="R93" s="56"/>
      <c r="S93" s="55">
        <v>80</v>
      </c>
      <c r="T93" s="69"/>
      <c r="U93" s="54"/>
      <c r="V93" s="55">
        <v>30</v>
      </c>
      <c r="W93" s="69"/>
      <c r="X93" s="56"/>
      <c r="Y93" s="55">
        <v>95</v>
      </c>
      <c r="Z93" s="69"/>
      <c r="AA93" s="57">
        <f t="shared" si="5"/>
        <v>509.4444444444444</v>
      </c>
      <c r="AB93" s="58">
        <f t="shared" si="5"/>
        <v>0</v>
      </c>
      <c r="AC93" s="59">
        <f t="shared" si="4"/>
        <v>509.4444444444444</v>
      </c>
      <c r="AD93" s="60">
        <f t="shared" si="3"/>
        <v>381.59722222222217</v>
      </c>
    </row>
  </sheetData>
  <mergeCells count="28">
    <mergeCell ref="Y3:Z3"/>
    <mergeCell ref="A1:E1"/>
    <mergeCell ref="P3:Q3"/>
    <mergeCell ref="R3:R4"/>
    <mergeCell ref="S3:T3"/>
    <mergeCell ref="U3:U4"/>
    <mergeCell ref="V3:W3"/>
    <mergeCell ref="X3:X4"/>
    <mergeCell ref="F1:AD1"/>
    <mergeCell ref="U2:W2"/>
    <mergeCell ref="X2:Z2"/>
    <mergeCell ref="AA2:AA4"/>
    <mergeCell ref="AB2:AB4"/>
    <mergeCell ref="AC2:AC4"/>
    <mergeCell ref="AD2:AD4"/>
    <mergeCell ref="A3:A4"/>
    <mergeCell ref="R2:T2"/>
    <mergeCell ref="O3:O4"/>
    <mergeCell ref="A2:E2"/>
    <mergeCell ref="F2:H3"/>
    <mergeCell ref="I2:K2"/>
    <mergeCell ref="L2:N2"/>
    <mergeCell ref="O2:Q2"/>
    <mergeCell ref="B3:E3"/>
    <mergeCell ref="I3:I4"/>
    <mergeCell ref="J3:K3"/>
    <mergeCell ref="L3:L4"/>
    <mergeCell ref="M3:N3"/>
  </mergeCells>
  <hyperlinks>
    <hyperlink ref="A1:E1" location="ANASAYFA!A1" display="ANASAYFA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workbookViewId="0">
      <pane xSplit="5" ySplit="4" topLeftCell="F5" activePane="bottomRight" state="frozen"/>
      <selection pane="topRight" activeCell="F1" sqref="F1"/>
      <selection pane="bottomLeft" activeCell="A5" sqref="A5"/>
      <selection pane="bottomRight" sqref="A1:E1"/>
    </sheetView>
  </sheetViews>
  <sheetFormatPr defaultRowHeight="21" x14ac:dyDescent="0.35"/>
  <cols>
    <col min="1" max="1" width="9.140625" style="66"/>
    <col min="2" max="2" width="18.7109375" style="66" customWidth="1"/>
    <col min="3" max="3" width="13.140625" style="66" bestFit="1" customWidth="1"/>
    <col min="4" max="5" width="15.28515625" style="66" customWidth="1"/>
    <col min="6" max="8" width="16.42578125" style="25" customWidth="1"/>
    <col min="9" max="9" width="20.7109375" style="62" customWidth="1"/>
    <col min="10" max="11" width="11.28515625" style="62" customWidth="1"/>
    <col min="12" max="12" width="20.7109375" style="62" customWidth="1"/>
    <col min="13" max="14" width="11.28515625" style="62" customWidth="1"/>
    <col min="15" max="15" width="20.7109375" style="62" customWidth="1"/>
    <col min="16" max="17" width="11.28515625" style="62" customWidth="1"/>
    <col min="18" max="18" width="22" style="62" customWidth="1"/>
    <col min="19" max="20" width="11.28515625" style="62" customWidth="1"/>
    <col min="21" max="21" width="20.7109375" style="62" customWidth="1"/>
    <col min="22" max="23" width="11.28515625" style="62" customWidth="1"/>
    <col min="24" max="24" width="20.7109375" style="62" customWidth="1"/>
    <col min="25" max="26" width="11.28515625" style="62" customWidth="1"/>
    <col min="27" max="27" width="22.28515625" style="63" customWidth="1"/>
    <col min="28" max="29" width="21.28515625" style="63" customWidth="1"/>
    <col min="30" max="30" width="19.140625" style="64" customWidth="1"/>
  </cols>
  <sheetData>
    <row r="1" spans="1:30" ht="75.75" customHeight="1" x14ac:dyDescent="0.25">
      <c r="A1" s="134" t="s">
        <v>766</v>
      </c>
      <c r="B1" s="134"/>
      <c r="C1" s="134"/>
      <c r="D1" s="134"/>
      <c r="E1" s="135"/>
      <c r="F1" s="136" t="s">
        <v>24</v>
      </c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8"/>
    </row>
    <row r="2" spans="1:30" ht="34.5" customHeight="1" x14ac:dyDescent="0.25">
      <c r="A2" s="117"/>
      <c r="B2" s="117"/>
      <c r="C2" s="117"/>
      <c r="D2" s="117"/>
      <c r="E2" s="117"/>
      <c r="F2" s="118" t="s">
        <v>17</v>
      </c>
      <c r="G2" s="119"/>
      <c r="H2" s="120"/>
      <c r="I2" s="124" t="s">
        <v>2</v>
      </c>
      <c r="J2" s="125"/>
      <c r="K2" s="126"/>
      <c r="L2" s="112" t="s">
        <v>3</v>
      </c>
      <c r="M2" s="113"/>
      <c r="N2" s="114"/>
      <c r="O2" s="124" t="s">
        <v>10</v>
      </c>
      <c r="P2" s="125"/>
      <c r="Q2" s="126"/>
      <c r="R2" s="112" t="s">
        <v>25</v>
      </c>
      <c r="S2" s="113"/>
      <c r="T2" s="114"/>
      <c r="U2" s="124" t="s">
        <v>4</v>
      </c>
      <c r="V2" s="125"/>
      <c r="W2" s="126"/>
      <c r="X2" s="112" t="s">
        <v>23</v>
      </c>
      <c r="Y2" s="113"/>
      <c r="Z2" s="114"/>
      <c r="AA2" s="139" t="s">
        <v>26</v>
      </c>
      <c r="AB2" s="142" t="s">
        <v>753</v>
      </c>
      <c r="AC2" s="145" t="s">
        <v>754</v>
      </c>
      <c r="AD2" s="148" t="s">
        <v>755</v>
      </c>
    </row>
    <row r="3" spans="1:30" ht="21" customHeight="1" x14ac:dyDescent="0.25">
      <c r="A3" s="127" t="s">
        <v>5</v>
      </c>
      <c r="B3" s="127" t="s">
        <v>1</v>
      </c>
      <c r="C3" s="127"/>
      <c r="D3" s="127"/>
      <c r="E3" s="127"/>
      <c r="F3" s="121"/>
      <c r="G3" s="122"/>
      <c r="H3" s="123"/>
      <c r="I3" s="115" t="s">
        <v>27</v>
      </c>
      <c r="J3" s="128" t="s">
        <v>28</v>
      </c>
      <c r="K3" s="129"/>
      <c r="L3" s="130" t="s">
        <v>27</v>
      </c>
      <c r="M3" s="132" t="s">
        <v>28</v>
      </c>
      <c r="N3" s="133"/>
      <c r="O3" s="115" t="s">
        <v>27</v>
      </c>
      <c r="P3" s="128" t="s">
        <v>28</v>
      </c>
      <c r="Q3" s="129"/>
      <c r="R3" s="130" t="s">
        <v>27</v>
      </c>
      <c r="S3" s="132" t="s">
        <v>28</v>
      </c>
      <c r="T3" s="133"/>
      <c r="U3" s="115" t="s">
        <v>27</v>
      </c>
      <c r="V3" s="128" t="s">
        <v>28</v>
      </c>
      <c r="W3" s="129"/>
      <c r="X3" s="130" t="s">
        <v>27</v>
      </c>
      <c r="Y3" s="132" t="s">
        <v>28</v>
      </c>
      <c r="Z3" s="133"/>
      <c r="AA3" s="140"/>
      <c r="AB3" s="143"/>
      <c r="AC3" s="146"/>
      <c r="AD3" s="149"/>
    </row>
    <row r="4" spans="1:30" ht="31.5" x14ac:dyDescent="0.25">
      <c r="A4" s="127"/>
      <c r="B4" s="70" t="s">
        <v>0</v>
      </c>
      <c r="C4" s="70" t="s">
        <v>13</v>
      </c>
      <c r="D4" s="70" t="s">
        <v>11</v>
      </c>
      <c r="E4" s="70" t="s">
        <v>12</v>
      </c>
      <c r="F4" s="65" t="s">
        <v>14</v>
      </c>
      <c r="G4" s="65" t="s">
        <v>15</v>
      </c>
      <c r="H4" s="65" t="s">
        <v>16</v>
      </c>
      <c r="I4" s="116"/>
      <c r="J4" s="51" t="s">
        <v>29</v>
      </c>
      <c r="K4" s="52" t="s">
        <v>30</v>
      </c>
      <c r="L4" s="131"/>
      <c r="M4" s="53" t="s">
        <v>29</v>
      </c>
      <c r="N4" s="53" t="s">
        <v>30</v>
      </c>
      <c r="O4" s="116"/>
      <c r="P4" s="52" t="s">
        <v>29</v>
      </c>
      <c r="Q4" s="52" t="s">
        <v>30</v>
      </c>
      <c r="R4" s="131"/>
      <c r="S4" s="53" t="s">
        <v>29</v>
      </c>
      <c r="T4" s="53" t="s">
        <v>30</v>
      </c>
      <c r="U4" s="116"/>
      <c r="V4" s="52" t="s">
        <v>29</v>
      </c>
      <c r="W4" s="52" t="s">
        <v>30</v>
      </c>
      <c r="X4" s="131"/>
      <c r="Y4" s="53" t="s">
        <v>29</v>
      </c>
      <c r="Z4" s="53" t="s">
        <v>30</v>
      </c>
      <c r="AA4" s="141"/>
      <c r="AB4" s="144"/>
      <c r="AC4" s="147"/>
      <c r="AD4" s="150"/>
    </row>
    <row r="5" spans="1:30" x14ac:dyDescent="0.25">
      <c r="A5" s="67">
        <v>1</v>
      </c>
      <c r="B5" s="68" t="s">
        <v>634</v>
      </c>
      <c r="C5" s="67" t="s">
        <v>635</v>
      </c>
      <c r="D5" s="68" t="s">
        <v>531</v>
      </c>
      <c r="E5" s="68" t="s">
        <v>636</v>
      </c>
      <c r="F5" s="72">
        <v>79.16</v>
      </c>
      <c r="G5" s="72">
        <v>76.3399</v>
      </c>
      <c r="H5" s="72">
        <v>84.79</v>
      </c>
      <c r="I5" s="54"/>
      <c r="J5" s="55">
        <v>75</v>
      </c>
      <c r="K5" s="69"/>
      <c r="L5" s="56"/>
      <c r="M5" s="55">
        <v>55</v>
      </c>
      <c r="N5" s="69"/>
      <c r="O5" s="54"/>
      <c r="P5" s="55">
        <v>65</v>
      </c>
      <c r="Q5" s="69"/>
      <c r="R5" s="56"/>
      <c r="S5" s="55">
        <v>70</v>
      </c>
      <c r="T5" s="69"/>
      <c r="U5" s="54"/>
      <c r="V5" s="55">
        <v>30</v>
      </c>
      <c r="W5" s="69"/>
      <c r="X5" s="56"/>
      <c r="Y5" s="55">
        <v>95</v>
      </c>
      <c r="Z5" s="69"/>
      <c r="AA5" s="57">
        <f t="shared" ref="AA5:AB23" si="0">(((J5*4)+(M5*4)+(P5*4)+(S5*2)+(V5*2)+(Y5*2))/18)/100*700</f>
        <v>455</v>
      </c>
      <c r="AB5" s="58">
        <f t="shared" si="0"/>
        <v>0</v>
      </c>
      <c r="AC5" s="59">
        <f t="shared" ref="AC5:AC7" si="1">IF(AB5=0,AA5,(AA5+AB5)/2)</f>
        <v>455</v>
      </c>
      <c r="AD5" s="60">
        <f t="shared" ref="AD5:AD6" si="2">(F5+G5+H5+AC5)/2</f>
        <v>347.64494999999999</v>
      </c>
    </row>
    <row r="6" spans="1:30" x14ac:dyDescent="0.25">
      <c r="A6" s="67">
        <v>2</v>
      </c>
      <c r="B6" s="68" t="s">
        <v>634</v>
      </c>
      <c r="C6" s="67" t="s">
        <v>635</v>
      </c>
      <c r="D6" s="68" t="s">
        <v>637</v>
      </c>
      <c r="E6" s="68" t="s">
        <v>638</v>
      </c>
      <c r="F6" s="72">
        <v>59.62</v>
      </c>
      <c r="G6" s="72">
        <v>62.024099999999997</v>
      </c>
      <c r="H6" s="72">
        <v>58.1</v>
      </c>
      <c r="I6" s="54"/>
      <c r="J6" s="55">
        <v>25</v>
      </c>
      <c r="K6" s="69"/>
      <c r="L6" s="56"/>
      <c r="M6" s="55">
        <v>25</v>
      </c>
      <c r="N6" s="69"/>
      <c r="O6" s="54"/>
      <c r="P6" s="55">
        <v>20</v>
      </c>
      <c r="Q6" s="69"/>
      <c r="R6" s="56"/>
      <c r="S6" s="55">
        <v>20</v>
      </c>
      <c r="T6" s="69"/>
      <c r="U6" s="54"/>
      <c r="V6" s="55">
        <v>20</v>
      </c>
      <c r="W6" s="69"/>
      <c r="X6" s="56"/>
      <c r="Y6" s="55">
        <v>40</v>
      </c>
      <c r="Z6" s="69"/>
      <c r="AA6" s="57">
        <f t="shared" si="0"/>
        <v>171.11111111111111</v>
      </c>
      <c r="AB6" s="58">
        <f t="shared" si="0"/>
        <v>0</v>
      </c>
      <c r="AC6" s="59">
        <f t="shared" si="1"/>
        <v>171.11111111111111</v>
      </c>
      <c r="AD6" s="60">
        <f t="shared" si="2"/>
        <v>175.42760555555554</v>
      </c>
    </row>
    <row r="7" spans="1:30" x14ac:dyDescent="0.25">
      <c r="A7" s="67">
        <v>3</v>
      </c>
      <c r="B7" s="68" t="s">
        <v>634</v>
      </c>
      <c r="C7" s="67" t="s">
        <v>635</v>
      </c>
      <c r="D7" s="68" t="s">
        <v>639</v>
      </c>
      <c r="E7" s="68" t="s">
        <v>173</v>
      </c>
      <c r="F7" s="72">
        <v>54.5</v>
      </c>
      <c r="G7" s="72">
        <v>55.133200000000002</v>
      </c>
      <c r="H7" s="72">
        <v>52.34</v>
      </c>
      <c r="I7" s="54"/>
      <c r="J7" s="55">
        <v>20</v>
      </c>
      <c r="K7" s="69"/>
      <c r="L7" s="56"/>
      <c r="M7" s="55">
        <v>30</v>
      </c>
      <c r="N7" s="69"/>
      <c r="O7" s="54"/>
      <c r="P7" s="55">
        <v>30</v>
      </c>
      <c r="Q7" s="69"/>
      <c r="R7" s="56"/>
      <c r="S7" s="55">
        <v>35</v>
      </c>
      <c r="T7" s="69"/>
      <c r="U7" s="54"/>
      <c r="V7" s="55">
        <v>30</v>
      </c>
      <c r="W7" s="69"/>
      <c r="X7" s="56"/>
      <c r="Y7" s="55">
        <v>45</v>
      </c>
      <c r="Z7" s="69"/>
      <c r="AA7" s="57">
        <f t="shared" si="0"/>
        <v>210</v>
      </c>
      <c r="AB7" s="58">
        <f t="shared" si="0"/>
        <v>0</v>
      </c>
      <c r="AC7" s="59">
        <f t="shared" si="1"/>
        <v>210</v>
      </c>
      <c r="AD7" s="60">
        <f t="shared" ref="AD7:AD25" si="3">(F7+G7+H7+AC7)/2</f>
        <v>185.98660000000001</v>
      </c>
    </row>
    <row r="8" spans="1:30" x14ac:dyDescent="0.25">
      <c r="A8" s="67">
        <v>4</v>
      </c>
      <c r="B8" s="68" t="s">
        <v>634</v>
      </c>
      <c r="C8" s="67" t="s">
        <v>635</v>
      </c>
      <c r="D8" s="68" t="s">
        <v>241</v>
      </c>
      <c r="E8" s="68" t="s">
        <v>176</v>
      </c>
      <c r="F8" s="72">
        <v>76.83</v>
      </c>
      <c r="G8" s="72">
        <v>78.052499999999995</v>
      </c>
      <c r="H8" s="72">
        <v>81.48</v>
      </c>
      <c r="I8" s="54"/>
      <c r="J8" s="55">
        <v>85</v>
      </c>
      <c r="K8" s="69"/>
      <c r="L8" s="56"/>
      <c r="M8" s="55">
        <v>10</v>
      </c>
      <c r="N8" s="69"/>
      <c r="O8" s="54"/>
      <c r="P8" s="55">
        <v>55</v>
      </c>
      <c r="Q8" s="69"/>
      <c r="R8" s="56"/>
      <c r="S8" s="55">
        <v>40</v>
      </c>
      <c r="T8" s="69"/>
      <c r="U8" s="54"/>
      <c r="V8" s="55">
        <v>75</v>
      </c>
      <c r="W8" s="69"/>
      <c r="X8" s="56"/>
      <c r="Y8" s="55">
        <v>100</v>
      </c>
      <c r="Z8" s="69"/>
      <c r="AA8" s="57">
        <f t="shared" si="0"/>
        <v>400.55555555555554</v>
      </c>
      <c r="AB8" s="58">
        <f t="shared" si="0"/>
        <v>0</v>
      </c>
      <c r="AC8" s="59">
        <f t="shared" ref="AC8:AC25" si="4">IF(AB8=0,AA8,(AA8+AB8)/2)</f>
        <v>400.55555555555554</v>
      </c>
      <c r="AD8" s="60">
        <f t="shared" si="3"/>
        <v>318.45902777777781</v>
      </c>
    </row>
    <row r="9" spans="1:30" x14ac:dyDescent="0.25">
      <c r="A9" s="67">
        <v>5</v>
      </c>
      <c r="B9" s="68" t="s">
        <v>634</v>
      </c>
      <c r="C9" s="67" t="s">
        <v>635</v>
      </c>
      <c r="D9" s="68" t="s">
        <v>155</v>
      </c>
      <c r="E9" s="68" t="s">
        <v>477</v>
      </c>
      <c r="F9" s="72">
        <v>61.02</v>
      </c>
      <c r="G9" s="72">
        <v>64.467299999999994</v>
      </c>
      <c r="H9" s="72">
        <v>60.97</v>
      </c>
      <c r="I9" s="54"/>
      <c r="J9" s="55">
        <v>40</v>
      </c>
      <c r="K9" s="69"/>
      <c r="L9" s="56"/>
      <c r="M9" s="55">
        <v>10</v>
      </c>
      <c r="N9" s="69"/>
      <c r="O9" s="54"/>
      <c r="P9" s="55">
        <v>70</v>
      </c>
      <c r="Q9" s="69"/>
      <c r="R9" s="56"/>
      <c r="S9" s="55">
        <v>30</v>
      </c>
      <c r="T9" s="69"/>
      <c r="U9" s="54"/>
      <c r="V9" s="55">
        <v>10</v>
      </c>
      <c r="W9" s="69"/>
      <c r="X9" s="56"/>
      <c r="Y9" s="55">
        <v>90</v>
      </c>
      <c r="Z9" s="69"/>
      <c r="AA9" s="57">
        <f t="shared" si="0"/>
        <v>287.77777777777783</v>
      </c>
      <c r="AB9" s="58">
        <f t="shared" si="0"/>
        <v>0</v>
      </c>
      <c r="AC9" s="59">
        <f t="shared" si="4"/>
        <v>287.77777777777783</v>
      </c>
      <c r="AD9" s="60">
        <f t="shared" si="3"/>
        <v>237.11753888888893</v>
      </c>
    </row>
    <row r="10" spans="1:30" x14ac:dyDescent="0.25">
      <c r="A10" s="67">
        <v>6</v>
      </c>
      <c r="B10" s="68" t="s">
        <v>634</v>
      </c>
      <c r="C10" s="67" t="s">
        <v>635</v>
      </c>
      <c r="D10" s="68" t="s">
        <v>640</v>
      </c>
      <c r="E10" s="68" t="s">
        <v>62</v>
      </c>
      <c r="F10" s="72">
        <v>85.7</v>
      </c>
      <c r="G10" s="72">
        <v>90.449399999999997</v>
      </c>
      <c r="H10" s="72">
        <v>91.14</v>
      </c>
      <c r="I10" s="54"/>
      <c r="J10" s="55">
        <v>80</v>
      </c>
      <c r="K10" s="69"/>
      <c r="L10" s="56"/>
      <c r="M10" s="55">
        <v>65</v>
      </c>
      <c r="N10" s="69"/>
      <c r="O10" s="54"/>
      <c r="P10" s="55">
        <v>65</v>
      </c>
      <c r="Q10" s="69"/>
      <c r="R10" s="56"/>
      <c r="S10" s="55">
        <v>80</v>
      </c>
      <c r="T10" s="69"/>
      <c r="U10" s="54"/>
      <c r="V10" s="55">
        <v>55</v>
      </c>
      <c r="W10" s="69"/>
      <c r="X10" s="56"/>
      <c r="Y10" s="55">
        <v>100</v>
      </c>
      <c r="Z10" s="69"/>
      <c r="AA10" s="57">
        <f t="shared" si="0"/>
        <v>509.4444444444444</v>
      </c>
      <c r="AB10" s="58">
        <f t="shared" si="0"/>
        <v>0</v>
      </c>
      <c r="AC10" s="59">
        <f t="shared" si="4"/>
        <v>509.4444444444444</v>
      </c>
      <c r="AD10" s="60">
        <f t="shared" si="3"/>
        <v>388.36692222222223</v>
      </c>
    </row>
    <row r="11" spans="1:30" x14ac:dyDescent="0.25">
      <c r="A11" s="67">
        <v>7</v>
      </c>
      <c r="B11" s="68" t="s">
        <v>634</v>
      </c>
      <c r="C11" s="67" t="s">
        <v>635</v>
      </c>
      <c r="D11" s="68" t="s">
        <v>641</v>
      </c>
      <c r="E11" s="68" t="s">
        <v>240</v>
      </c>
      <c r="F11" s="72">
        <v>78.86</v>
      </c>
      <c r="G11" s="72">
        <v>84.904300000000006</v>
      </c>
      <c r="H11" s="72">
        <v>87.16</v>
      </c>
      <c r="I11" s="54"/>
      <c r="J11" s="55">
        <v>85</v>
      </c>
      <c r="K11" s="69"/>
      <c r="L11" s="56"/>
      <c r="M11" s="55">
        <v>55</v>
      </c>
      <c r="N11" s="69"/>
      <c r="O11" s="54"/>
      <c r="P11" s="55">
        <v>80</v>
      </c>
      <c r="Q11" s="69"/>
      <c r="R11" s="56"/>
      <c r="S11" s="55">
        <v>85</v>
      </c>
      <c r="T11" s="69"/>
      <c r="U11" s="54"/>
      <c r="V11" s="55">
        <v>50</v>
      </c>
      <c r="W11" s="69"/>
      <c r="X11" s="56"/>
      <c r="Y11" s="55">
        <v>100</v>
      </c>
      <c r="Z11" s="69"/>
      <c r="AA11" s="57">
        <f t="shared" si="0"/>
        <v>525</v>
      </c>
      <c r="AB11" s="58">
        <f t="shared" si="0"/>
        <v>0</v>
      </c>
      <c r="AC11" s="59">
        <f t="shared" si="4"/>
        <v>525</v>
      </c>
      <c r="AD11" s="60">
        <f t="shared" si="3"/>
        <v>387.96215000000001</v>
      </c>
    </row>
    <row r="12" spans="1:30" x14ac:dyDescent="0.25">
      <c r="A12" s="67">
        <v>8</v>
      </c>
      <c r="B12" s="68" t="s">
        <v>634</v>
      </c>
      <c r="C12" s="67" t="s">
        <v>635</v>
      </c>
      <c r="D12" s="68" t="s">
        <v>192</v>
      </c>
      <c r="E12" s="68" t="s">
        <v>642</v>
      </c>
      <c r="F12" s="72">
        <v>80.42</v>
      </c>
      <c r="G12" s="72">
        <v>86.2941</v>
      </c>
      <c r="H12" s="72">
        <v>86.28</v>
      </c>
      <c r="I12" s="54"/>
      <c r="J12" s="55">
        <v>70</v>
      </c>
      <c r="K12" s="69"/>
      <c r="L12" s="56"/>
      <c r="M12" s="55">
        <v>35</v>
      </c>
      <c r="N12" s="69"/>
      <c r="O12" s="54"/>
      <c r="P12" s="55">
        <v>55</v>
      </c>
      <c r="Q12" s="69"/>
      <c r="R12" s="56"/>
      <c r="S12" s="55">
        <v>75</v>
      </c>
      <c r="T12" s="69"/>
      <c r="U12" s="54"/>
      <c r="V12" s="55">
        <v>75</v>
      </c>
      <c r="W12" s="69"/>
      <c r="X12" s="56"/>
      <c r="Y12" s="55">
        <v>100</v>
      </c>
      <c r="Z12" s="69"/>
      <c r="AA12" s="57">
        <f t="shared" si="0"/>
        <v>443.33333333333331</v>
      </c>
      <c r="AB12" s="58">
        <f t="shared" si="0"/>
        <v>0</v>
      </c>
      <c r="AC12" s="59">
        <f t="shared" si="4"/>
        <v>443.33333333333331</v>
      </c>
      <c r="AD12" s="60">
        <f t="shared" si="3"/>
        <v>348.16371666666669</v>
      </c>
    </row>
    <row r="13" spans="1:30" x14ac:dyDescent="0.25">
      <c r="A13" s="67">
        <v>9</v>
      </c>
      <c r="B13" s="68" t="s">
        <v>634</v>
      </c>
      <c r="C13" s="67" t="s">
        <v>635</v>
      </c>
      <c r="D13" s="68" t="s">
        <v>643</v>
      </c>
      <c r="E13" s="68" t="s">
        <v>36</v>
      </c>
      <c r="F13" s="72">
        <v>56.87</v>
      </c>
      <c r="G13" s="72">
        <v>56.962800000000001</v>
      </c>
      <c r="H13" s="72">
        <v>56.13</v>
      </c>
      <c r="I13" s="54"/>
      <c r="J13" s="55">
        <v>15</v>
      </c>
      <c r="K13" s="69"/>
      <c r="L13" s="56"/>
      <c r="M13" s="55">
        <v>30</v>
      </c>
      <c r="N13" s="69"/>
      <c r="O13" s="54"/>
      <c r="P13" s="55">
        <v>40</v>
      </c>
      <c r="Q13" s="69"/>
      <c r="R13" s="56"/>
      <c r="S13" s="55">
        <v>20</v>
      </c>
      <c r="T13" s="69"/>
      <c r="U13" s="54"/>
      <c r="V13" s="55">
        <v>30</v>
      </c>
      <c r="W13" s="69"/>
      <c r="X13" s="56"/>
      <c r="Y13" s="55">
        <v>55</v>
      </c>
      <c r="Z13" s="69"/>
      <c r="AA13" s="57">
        <f t="shared" si="0"/>
        <v>213.88888888888891</v>
      </c>
      <c r="AB13" s="58">
        <f t="shared" si="0"/>
        <v>0</v>
      </c>
      <c r="AC13" s="59">
        <f t="shared" si="4"/>
        <v>213.88888888888891</v>
      </c>
      <c r="AD13" s="60">
        <f t="shared" si="3"/>
        <v>191.92584444444446</v>
      </c>
    </row>
    <row r="14" spans="1:30" x14ac:dyDescent="0.25">
      <c r="A14" s="67">
        <v>10</v>
      </c>
      <c r="B14" s="68" t="s">
        <v>634</v>
      </c>
      <c r="C14" s="67" t="s">
        <v>635</v>
      </c>
      <c r="D14" s="68" t="s">
        <v>644</v>
      </c>
      <c r="E14" s="68" t="s">
        <v>522</v>
      </c>
      <c r="F14" s="72">
        <v>70.150000000000006</v>
      </c>
      <c r="G14" s="72">
        <v>72.895099999999999</v>
      </c>
      <c r="H14" s="72">
        <v>79.06</v>
      </c>
      <c r="I14" s="54"/>
      <c r="J14" s="55">
        <v>65</v>
      </c>
      <c r="K14" s="69"/>
      <c r="L14" s="56"/>
      <c r="M14" s="55">
        <v>20</v>
      </c>
      <c r="N14" s="69"/>
      <c r="O14" s="54"/>
      <c r="P14" s="55">
        <v>50</v>
      </c>
      <c r="Q14" s="69"/>
      <c r="R14" s="56"/>
      <c r="S14" s="55">
        <v>70</v>
      </c>
      <c r="T14" s="69"/>
      <c r="U14" s="54"/>
      <c r="V14" s="55">
        <v>35</v>
      </c>
      <c r="W14" s="69"/>
      <c r="X14" s="56"/>
      <c r="Y14" s="55">
        <v>100</v>
      </c>
      <c r="Z14" s="69"/>
      <c r="AA14" s="57">
        <f t="shared" si="0"/>
        <v>369.44444444444446</v>
      </c>
      <c r="AB14" s="58">
        <f t="shared" si="0"/>
        <v>0</v>
      </c>
      <c r="AC14" s="59">
        <f t="shared" si="4"/>
        <v>369.44444444444446</v>
      </c>
      <c r="AD14" s="60">
        <f t="shared" si="3"/>
        <v>295.77477222222223</v>
      </c>
    </row>
    <row r="15" spans="1:30" x14ac:dyDescent="0.25">
      <c r="A15" s="67">
        <v>11</v>
      </c>
      <c r="B15" s="68" t="s">
        <v>634</v>
      </c>
      <c r="C15" s="67" t="s">
        <v>645</v>
      </c>
      <c r="D15" s="68" t="s">
        <v>646</v>
      </c>
      <c r="E15" s="68" t="s">
        <v>647</v>
      </c>
      <c r="F15" s="72">
        <v>82.39</v>
      </c>
      <c r="G15" s="72">
        <v>84.390600000000006</v>
      </c>
      <c r="H15" s="72">
        <v>87.74</v>
      </c>
      <c r="I15" s="54"/>
      <c r="J15" s="55">
        <v>90</v>
      </c>
      <c r="K15" s="69"/>
      <c r="L15" s="56"/>
      <c r="M15" s="55">
        <v>45</v>
      </c>
      <c r="N15" s="69"/>
      <c r="O15" s="54"/>
      <c r="P15" s="55">
        <v>65</v>
      </c>
      <c r="Q15" s="69"/>
      <c r="R15" s="56"/>
      <c r="S15" s="55">
        <v>80</v>
      </c>
      <c r="T15" s="69"/>
      <c r="U15" s="54"/>
      <c r="V15" s="55">
        <v>75</v>
      </c>
      <c r="W15" s="69"/>
      <c r="X15" s="56"/>
      <c r="Y15" s="55">
        <v>95</v>
      </c>
      <c r="Z15" s="69"/>
      <c r="AA15" s="57">
        <f t="shared" si="0"/>
        <v>505.5555555555556</v>
      </c>
      <c r="AB15" s="58">
        <f t="shared" si="0"/>
        <v>0</v>
      </c>
      <c r="AC15" s="59">
        <f t="shared" si="4"/>
        <v>505.5555555555556</v>
      </c>
      <c r="AD15" s="60">
        <f t="shared" si="3"/>
        <v>380.0380777777778</v>
      </c>
    </row>
    <row r="16" spans="1:30" x14ac:dyDescent="0.25">
      <c r="A16" s="67">
        <v>12</v>
      </c>
      <c r="B16" s="68" t="s">
        <v>634</v>
      </c>
      <c r="C16" s="67" t="s">
        <v>271</v>
      </c>
      <c r="D16" s="68" t="s">
        <v>648</v>
      </c>
      <c r="E16" s="68" t="s">
        <v>649</v>
      </c>
      <c r="F16" s="72">
        <v>92.55</v>
      </c>
      <c r="G16" s="72">
        <v>92.743300000000005</v>
      </c>
      <c r="H16" s="72">
        <v>92.76</v>
      </c>
      <c r="I16" s="54"/>
      <c r="J16" s="55">
        <v>75</v>
      </c>
      <c r="K16" s="69"/>
      <c r="L16" s="56"/>
      <c r="M16" s="55">
        <v>65</v>
      </c>
      <c r="N16" s="69"/>
      <c r="O16" s="54"/>
      <c r="P16" s="55">
        <v>80</v>
      </c>
      <c r="Q16" s="69"/>
      <c r="R16" s="56"/>
      <c r="S16" s="55">
        <v>95</v>
      </c>
      <c r="T16" s="69"/>
      <c r="U16" s="54"/>
      <c r="V16" s="55">
        <v>95</v>
      </c>
      <c r="W16" s="69"/>
      <c r="X16" s="56"/>
      <c r="Y16" s="55">
        <v>100</v>
      </c>
      <c r="Z16" s="69"/>
      <c r="AA16" s="57">
        <f t="shared" si="0"/>
        <v>567.77777777777783</v>
      </c>
      <c r="AB16" s="58">
        <f t="shared" si="0"/>
        <v>0</v>
      </c>
      <c r="AC16" s="59">
        <f t="shared" si="4"/>
        <v>567.77777777777783</v>
      </c>
      <c r="AD16" s="60">
        <f t="shared" si="3"/>
        <v>422.91553888888893</v>
      </c>
    </row>
    <row r="17" spans="1:30" x14ac:dyDescent="0.25">
      <c r="A17" s="67">
        <v>13</v>
      </c>
      <c r="B17" s="68" t="s">
        <v>634</v>
      </c>
      <c r="C17" s="67" t="s">
        <v>271</v>
      </c>
      <c r="D17" s="68" t="s">
        <v>613</v>
      </c>
      <c r="E17" s="68" t="s">
        <v>650</v>
      </c>
      <c r="F17" s="72">
        <v>72.400000000000006</v>
      </c>
      <c r="G17" s="72">
        <v>71.845100000000002</v>
      </c>
      <c r="H17" s="72">
        <v>77.290000000000006</v>
      </c>
      <c r="I17" s="54"/>
      <c r="J17" s="55">
        <v>60</v>
      </c>
      <c r="K17" s="69"/>
      <c r="L17" s="56"/>
      <c r="M17" s="55">
        <v>25</v>
      </c>
      <c r="N17" s="69"/>
      <c r="O17" s="54"/>
      <c r="P17" s="55">
        <v>50</v>
      </c>
      <c r="Q17" s="69"/>
      <c r="R17" s="56"/>
      <c r="S17" s="55">
        <v>70</v>
      </c>
      <c r="T17" s="69"/>
      <c r="U17" s="54"/>
      <c r="V17" s="55">
        <v>30</v>
      </c>
      <c r="W17" s="69"/>
      <c r="X17" s="56"/>
      <c r="Y17" s="55">
        <v>90</v>
      </c>
      <c r="Z17" s="69"/>
      <c r="AA17" s="57">
        <f t="shared" si="0"/>
        <v>357.77777777777783</v>
      </c>
      <c r="AB17" s="58">
        <f t="shared" si="0"/>
        <v>0</v>
      </c>
      <c r="AC17" s="59">
        <f t="shared" si="4"/>
        <v>357.77777777777783</v>
      </c>
      <c r="AD17" s="60">
        <f t="shared" si="3"/>
        <v>289.65643888888894</v>
      </c>
    </row>
    <row r="18" spans="1:30" x14ac:dyDescent="0.25">
      <c r="A18" s="67">
        <v>14</v>
      </c>
      <c r="B18" s="68" t="s">
        <v>634</v>
      </c>
      <c r="C18" s="67" t="s">
        <v>271</v>
      </c>
      <c r="D18" s="68" t="s">
        <v>651</v>
      </c>
      <c r="E18" s="68" t="s">
        <v>176</v>
      </c>
      <c r="F18" s="72">
        <v>75.84</v>
      </c>
      <c r="G18" s="72">
        <v>81.7303</v>
      </c>
      <c r="H18" s="72">
        <v>82.47</v>
      </c>
      <c r="I18" s="54"/>
      <c r="J18" s="55">
        <v>70</v>
      </c>
      <c r="K18" s="69"/>
      <c r="L18" s="56"/>
      <c r="M18" s="55">
        <v>20</v>
      </c>
      <c r="N18" s="69"/>
      <c r="O18" s="54"/>
      <c r="P18" s="55">
        <v>65</v>
      </c>
      <c r="Q18" s="69"/>
      <c r="R18" s="56"/>
      <c r="S18" s="55">
        <v>55</v>
      </c>
      <c r="T18" s="69"/>
      <c r="U18" s="54"/>
      <c r="V18" s="55">
        <v>60</v>
      </c>
      <c r="W18" s="69"/>
      <c r="X18" s="56"/>
      <c r="Y18" s="55">
        <v>95</v>
      </c>
      <c r="Z18" s="69"/>
      <c r="AA18" s="57">
        <f t="shared" si="0"/>
        <v>404.44444444444446</v>
      </c>
      <c r="AB18" s="58">
        <f t="shared" si="0"/>
        <v>0</v>
      </c>
      <c r="AC18" s="59">
        <f t="shared" si="4"/>
        <v>404.44444444444446</v>
      </c>
      <c r="AD18" s="60">
        <f t="shared" si="3"/>
        <v>322.24237222222223</v>
      </c>
    </row>
    <row r="19" spans="1:30" x14ac:dyDescent="0.25">
      <c r="A19" s="67">
        <v>15</v>
      </c>
      <c r="B19" s="68" t="s">
        <v>634</v>
      </c>
      <c r="C19" s="67" t="s">
        <v>271</v>
      </c>
      <c r="D19" s="68" t="s">
        <v>451</v>
      </c>
      <c r="E19" s="68" t="s">
        <v>652</v>
      </c>
      <c r="F19" s="72">
        <v>64.040000000000006</v>
      </c>
      <c r="G19" s="72">
        <v>60.832599999999999</v>
      </c>
      <c r="H19" s="72">
        <v>59.63</v>
      </c>
      <c r="I19" s="54"/>
      <c r="J19" s="55">
        <v>30</v>
      </c>
      <c r="K19" s="69"/>
      <c r="L19" s="56"/>
      <c r="M19" s="55">
        <v>30</v>
      </c>
      <c r="N19" s="69"/>
      <c r="O19" s="54"/>
      <c r="P19" s="55">
        <v>30</v>
      </c>
      <c r="Q19" s="69"/>
      <c r="R19" s="56"/>
      <c r="S19" s="55">
        <v>35</v>
      </c>
      <c r="T19" s="69"/>
      <c r="U19" s="54"/>
      <c r="V19" s="55">
        <v>30</v>
      </c>
      <c r="W19" s="69"/>
      <c r="X19" s="56"/>
      <c r="Y19" s="55">
        <v>55</v>
      </c>
      <c r="Z19" s="69"/>
      <c r="AA19" s="57">
        <f t="shared" si="0"/>
        <v>233.33333333333337</v>
      </c>
      <c r="AB19" s="58">
        <f t="shared" si="0"/>
        <v>0</v>
      </c>
      <c r="AC19" s="59">
        <f t="shared" si="4"/>
        <v>233.33333333333337</v>
      </c>
      <c r="AD19" s="60">
        <f t="shared" si="3"/>
        <v>208.9179666666667</v>
      </c>
    </row>
    <row r="20" spans="1:30" x14ac:dyDescent="0.25">
      <c r="A20" s="67">
        <v>16</v>
      </c>
      <c r="B20" s="68" t="s">
        <v>634</v>
      </c>
      <c r="C20" s="67" t="s">
        <v>271</v>
      </c>
      <c r="D20" s="68" t="s">
        <v>121</v>
      </c>
      <c r="E20" s="68" t="s">
        <v>240</v>
      </c>
      <c r="F20" s="72">
        <v>52.87</v>
      </c>
      <c r="G20" s="72">
        <v>59.387500000000003</v>
      </c>
      <c r="H20" s="72">
        <v>55.65</v>
      </c>
      <c r="I20" s="54"/>
      <c r="J20" s="55">
        <v>25</v>
      </c>
      <c r="K20" s="69"/>
      <c r="L20" s="56"/>
      <c r="M20" s="55">
        <v>25</v>
      </c>
      <c r="N20" s="69"/>
      <c r="O20" s="54"/>
      <c r="P20" s="55">
        <v>35</v>
      </c>
      <c r="Q20" s="69"/>
      <c r="R20" s="56"/>
      <c r="S20" s="55">
        <v>30</v>
      </c>
      <c r="T20" s="69"/>
      <c r="U20" s="54"/>
      <c r="V20" s="55">
        <v>25</v>
      </c>
      <c r="W20" s="69"/>
      <c r="X20" s="56"/>
      <c r="Y20" s="55">
        <v>20</v>
      </c>
      <c r="Z20" s="69"/>
      <c r="AA20" s="57">
        <f t="shared" si="0"/>
        <v>190.55555555555554</v>
      </c>
      <c r="AB20" s="58">
        <f t="shared" si="0"/>
        <v>0</v>
      </c>
      <c r="AC20" s="59">
        <f t="shared" si="4"/>
        <v>190.55555555555554</v>
      </c>
      <c r="AD20" s="60">
        <f t="shared" si="3"/>
        <v>179.23152777777779</v>
      </c>
    </row>
    <row r="21" spans="1:30" x14ac:dyDescent="0.25">
      <c r="A21" s="67">
        <v>17</v>
      </c>
      <c r="B21" s="68" t="s">
        <v>634</v>
      </c>
      <c r="C21" s="67" t="s">
        <v>271</v>
      </c>
      <c r="D21" s="68" t="s">
        <v>62</v>
      </c>
      <c r="E21" s="68" t="s">
        <v>230</v>
      </c>
      <c r="F21" s="72">
        <v>64.92</v>
      </c>
      <c r="G21" s="72">
        <v>62.837800000000001</v>
      </c>
      <c r="H21" s="72">
        <v>69.67</v>
      </c>
      <c r="I21" s="54"/>
      <c r="J21" s="55">
        <v>70</v>
      </c>
      <c r="K21" s="69"/>
      <c r="L21" s="56"/>
      <c r="M21" s="55">
        <v>35</v>
      </c>
      <c r="N21" s="69"/>
      <c r="O21" s="54"/>
      <c r="P21" s="55">
        <v>45</v>
      </c>
      <c r="Q21" s="69"/>
      <c r="R21" s="56"/>
      <c r="S21" s="55">
        <v>55</v>
      </c>
      <c r="T21" s="69"/>
      <c r="U21" s="54"/>
      <c r="V21" s="55">
        <v>35</v>
      </c>
      <c r="W21" s="69"/>
      <c r="X21" s="56"/>
      <c r="Y21" s="55">
        <v>100</v>
      </c>
      <c r="Z21" s="69"/>
      <c r="AA21" s="57">
        <f t="shared" si="0"/>
        <v>381.11111111111109</v>
      </c>
      <c r="AB21" s="58">
        <f t="shared" si="0"/>
        <v>0</v>
      </c>
      <c r="AC21" s="59">
        <f t="shared" si="4"/>
        <v>381.11111111111109</v>
      </c>
      <c r="AD21" s="60">
        <f t="shared" si="3"/>
        <v>289.26945555555551</v>
      </c>
    </row>
    <row r="22" spans="1:30" x14ac:dyDescent="0.25">
      <c r="A22" s="67">
        <v>18</v>
      </c>
      <c r="B22" s="68" t="s">
        <v>634</v>
      </c>
      <c r="C22" s="67" t="s">
        <v>271</v>
      </c>
      <c r="D22" s="68" t="s">
        <v>653</v>
      </c>
      <c r="E22" s="68" t="s">
        <v>654</v>
      </c>
      <c r="F22" s="72">
        <v>66.62</v>
      </c>
      <c r="G22" s="72">
        <v>65.397300000000001</v>
      </c>
      <c r="H22" s="72">
        <v>62.71</v>
      </c>
      <c r="I22" s="54"/>
      <c r="J22" s="55">
        <v>45</v>
      </c>
      <c r="K22" s="69"/>
      <c r="L22" s="56"/>
      <c r="M22" s="55">
        <v>30</v>
      </c>
      <c r="N22" s="69"/>
      <c r="O22" s="54"/>
      <c r="P22" s="55">
        <v>40</v>
      </c>
      <c r="Q22" s="69"/>
      <c r="R22" s="56"/>
      <c r="S22" s="55">
        <v>25</v>
      </c>
      <c r="T22" s="69"/>
      <c r="U22" s="54"/>
      <c r="V22" s="55">
        <v>35</v>
      </c>
      <c r="W22" s="69"/>
      <c r="X22" s="56"/>
      <c r="Y22" s="55">
        <v>75</v>
      </c>
      <c r="Z22" s="69"/>
      <c r="AA22" s="57">
        <f t="shared" si="0"/>
        <v>283.88888888888891</v>
      </c>
      <c r="AB22" s="58">
        <f t="shared" si="0"/>
        <v>0</v>
      </c>
      <c r="AC22" s="59">
        <f t="shared" si="4"/>
        <v>283.88888888888891</v>
      </c>
      <c r="AD22" s="60">
        <f t="shared" si="3"/>
        <v>239.30809444444446</v>
      </c>
    </row>
    <row r="23" spans="1:30" x14ac:dyDescent="0.25">
      <c r="A23" s="67">
        <v>19</v>
      </c>
      <c r="B23" s="68" t="s">
        <v>634</v>
      </c>
      <c r="C23" s="67" t="s">
        <v>271</v>
      </c>
      <c r="D23" s="68" t="s">
        <v>655</v>
      </c>
      <c r="E23" s="68" t="s">
        <v>656</v>
      </c>
      <c r="F23" s="72">
        <v>93.23</v>
      </c>
      <c r="G23" s="72">
        <v>94.941999999999993</v>
      </c>
      <c r="H23" s="72">
        <v>98.19</v>
      </c>
      <c r="I23" s="54"/>
      <c r="J23" s="55">
        <v>100</v>
      </c>
      <c r="K23" s="69"/>
      <c r="L23" s="56"/>
      <c r="M23" s="55">
        <v>85</v>
      </c>
      <c r="N23" s="69"/>
      <c r="O23" s="54"/>
      <c r="P23" s="55">
        <v>85</v>
      </c>
      <c r="Q23" s="69"/>
      <c r="R23" s="56"/>
      <c r="S23" s="55">
        <v>85</v>
      </c>
      <c r="T23" s="69"/>
      <c r="U23" s="54"/>
      <c r="V23" s="55">
        <v>95</v>
      </c>
      <c r="W23" s="69"/>
      <c r="X23" s="56"/>
      <c r="Y23" s="55">
        <v>100</v>
      </c>
      <c r="Z23" s="69"/>
      <c r="AA23" s="57">
        <f t="shared" si="0"/>
        <v>637.77777777777771</v>
      </c>
      <c r="AB23" s="58">
        <f t="shared" si="0"/>
        <v>0</v>
      </c>
      <c r="AC23" s="59">
        <f t="shared" si="4"/>
        <v>637.77777777777771</v>
      </c>
      <c r="AD23" s="60">
        <f t="shared" si="3"/>
        <v>462.06988888888884</v>
      </c>
    </row>
    <row r="24" spans="1:30" x14ac:dyDescent="0.25">
      <c r="A24" s="67">
        <v>20</v>
      </c>
      <c r="B24" s="68" t="s">
        <v>634</v>
      </c>
      <c r="C24" s="67" t="s">
        <v>271</v>
      </c>
      <c r="D24" s="68" t="s">
        <v>499</v>
      </c>
      <c r="E24" s="68" t="s">
        <v>657</v>
      </c>
      <c r="F24" s="72">
        <v>64.989999999999995</v>
      </c>
      <c r="G24" s="72">
        <v>67.069900000000004</v>
      </c>
      <c r="H24" s="72">
        <v>66.599999999999994</v>
      </c>
      <c r="I24" s="54"/>
      <c r="J24" s="55">
        <v>45</v>
      </c>
      <c r="K24" s="69"/>
      <c r="L24" s="56"/>
      <c r="M24" s="55">
        <v>20</v>
      </c>
      <c r="N24" s="69"/>
      <c r="O24" s="54"/>
      <c r="P24" s="55">
        <v>45</v>
      </c>
      <c r="Q24" s="69"/>
      <c r="R24" s="56"/>
      <c r="S24" s="55">
        <v>30</v>
      </c>
      <c r="T24" s="69"/>
      <c r="U24" s="54"/>
      <c r="V24" s="55">
        <v>25</v>
      </c>
      <c r="W24" s="69"/>
      <c r="X24" s="56"/>
      <c r="Y24" s="55">
        <v>65</v>
      </c>
      <c r="Z24" s="69"/>
      <c r="AA24" s="57">
        <f t="shared" ref="AA24:AB25" si="5">(((J24*4)+(M24*4)+(P24*4)+(S24*2)+(V24*2)+(Y24*2))/18)/100*700</f>
        <v>264.44444444444446</v>
      </c>
      <c r="AB24" s="58">
        <f t="shared" si="5"/>
        <v>0</v>
      </c>
      <c r="AC24" s="59">
        <f t="shared" si="4"/>
        <v>264.44444444444446</v>
      </c>
      <c r="AD24" s="60">
        <f t="shared" si="3"/>
        <v>231.55217222222223</v>
      </c>
    </row>
    <row r="25" spans="1:30" x14ac:dyDescent="0.25">
      <c r="A25" s="67">
        <v>21</v>
      </c>
      <c r="B25" s="68" t="s">
        <v>634</v>
      </c>
      <c r="C25" s="67" t="s">
        <v>271</v>
      </c>
      <c r="D25" s="68" t="s">
        <v>490</v>
      </c>
      <c r="E25" s="68" t="s">
        <v>449</v>
      </c>
      <c r="F25" s="72">
        <v>80.430000000000007</v>
      </c>
      <c r="G25" s="72">
        <v>77.879499999999993</v>
      </c>
      <c r="H25" s="72">
        <v>85.19</v>
      </c>
      <c r="I25" s="54"/>
      <c r="J25" s="55">
        <v>75</v>
      </c>
      <c r="K25" s="69"/>
      <c r="L25" s="56"/>
      <c r="M25" s="55">
        <v>45</v>
      </c>
      <c r="N25" s="69"/>
      <c r="O25" s="54"/>
      <c r="P25" s="55">
        <v>75</v>
      </c>
      <c r="Q25" s="69"/>
      <c r="R25" s="56"/>
      <c r="S25" s="55">
        <v>70</v>
      </c>
      <c r="T25" s="69"/>
      <c r="U25" s="54"/>
      <c r="V25" s="55">
        <v>50</v>
      </c>
      <c r="W25" s="69"/>
      <c r="X25" s="56"/>
      <c r="Y25" s="55">
        <v>90</v>
      </c>
      <c r="Z25" s="69"/>
      <c r="AA25" s="57">
        <f t="shared" si="5"/>
        <v>466.66666666666674</v>
      </c>
      <c r="AB25" s="58">
        <f t="shared" si="5"/>
        <v>0</v>
      </c>
      <c r="AC25" s="59">
        <f t="shared" si="4"/>
        <v>466.66666666666674</v>
      </c>
      <c r="AD25" s="60">
        <f t="shared" si="3"/>
        <v>355.08308333333338</v>
      </c>
    </row>
  </sheetData>
  <mergeCells count="28">
    <mergeCell ref="Y3:Z3"/>
    <mergeCell ref="A1:E1"/>
    <mergeCell ref="P3:Q3"/>
    <mergeCell ref="R3:R4"/>
    <mergeCell ref="S3:T3"/>
    <mergeCell ref="U3:U4"/>
    <mergeCell ref="V3:W3"/>
    <mergeCell ref="X3:X4"/>
    <mergeCell ref="F1:AD1"/>
    <mergeCell ref="U2:W2"/>
    <mergeCell ref="X2:Z2"/>
    <mergeCell ref="AA2:AA4"/>
    <mergeCell ref="AB2:AB4"/>
    <mergeCell ref="AC2:AC4"/>
    <mergeCell ref="AD2:AD4"/>
    <mergeCell ref="A3:A4"/>
    <mergeCell ref="R2:T2"/>
    <mergeCell ref="O3:O4"/>
    <mergeCell ref="A2:E2"/>
    <mergeCell ref="F2:H3"/>
    <mergeCell ref="I2:K2"/>
    <mergeCell ref="L2:N2"/>
    <mergeCell ref="O2:Q2"/>
    <mergeCell ref="B3:E3"/>
    <mergeCell ref="I3:I4"/>
    <mergeCell ref="J3:K3"/>
    <mergeCell ref="L3:L4"/>
    <mergeCell ref="M3:N3"/>
  </mergeCells>
  <hyperlinks>
    <hyperlink ref="A1:E1" location="ANASAYFA!A1" display="ANASAYFA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7"/>
  <sheetViews>
    <sheetView workbookViewId="0">
      <pane xSplit="5" ySplit="4" topLeftCell="F5" activePane="bottomRight" state="frozen"/>
      <selection pane="topRight" activeCell="F1" sqref="F1"/>
      <selection pane="bottomLeft" activeCell="A5" sqref="A5"/>
      <selection pane="bottomRight" sqref="A1:E1"/>
    </sheetView>
  </sheetViews>
  <sheetFormatPr defaultRowHeight="21" x14ac:dyDescent="0.35"/>
  <cols>
    <col min="1" max="1" width="9.140625" style="66"/>
    <col min="2" max="2" width="18.7109375" style="66" customWidth="1"/>
    <col min="3" max="3" width="13.140625" style="66" bestFit="1" customWidth="1"/>
    <col min="4" max="5" width="15.28515625" style="66" customWidth="1"/>
    <col min="6" max="8" width="16.42578125" style="25" customWidth="1"/>
    <col min="9" max="9" width="20.7109375" style="62" customWidth="1"/>
    <col min="10" max="11" width="11.28515625" style="62" customWidth="1"/>
    <col min="12" max="12" width="20.7109375" style="62" customWidth="1"/>
    <col min="13" max="14" width="11.28515625" style="62" customWidth="1"/>
    <col min="15" max="15" width="20.7109375" style="62" customWidth="1"/>
    <col min="16" max="17" width="11.28515625" style="62" customWidth="1"/>
    <col min="18" max="18" width="22" style="62" customWidth="1"/>
    <col min="19" max="20" width="11.28515625" style="62" customWidth="1"/>
    <col min="21" max="21" width="20.7109375" style="62" customWidth="1"/>
    <col min="22" max="23" width="11.28515625" style="62" customWidth="1"/>
    <col min="24" max="24" width="20.7109375" style="62" customWidth="1"/>
    <col min="25" max="26" width="11.28515625" style="62" customWidth="1"/>
    <col min="27" max="27" width="22.28515625" style="63" customWidth="1"/>
    <col min="28" max="29" width="21.28515625" style="63" customWidth="1"/>
    <col min="30" max="30" width="19.140625" style="64" customWidth="1"/>
  </cols>
  <sheetData>
    <row r="1" spans="1:30" ht="75.75" customHeight="1" x14ac:dyDescent="0.25">
      <c r="A1" s="134" t="s">
        <v>766</v>
      </c>
      <c r="B1" s="134"/>
      <c r="C1" s="134"/>
      <c r="D1" s="134"/>
      <c r="E1" s="135"/>
      <c r="F1" s="136" t="s">
        <v>24</v>
      </c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8"/>
    </row>
    <row r="2" spans="1:30" ht="34.5" customHeight="1" x14ac:dyDescent="0.25">
      <c r="A2" s="117"/>
      <c r="B2" s="117"/>
      <c r="C2" s="117"/>
      <c r="D2" s="117"/>
      <c r="E2" s="117"/>
      <c r="F2" s="118" t="s">
        <v>17</v>
      </c>
      <c r="G2" s="119"/>
      <c r="H2" s="120"/>
      <c r="I2" s="124" t="s">
        <v>2</v>
      </c>
      <c r="J2" s="125"/>
      <c r="K2" s="126"/>
      <c r="L2" s="112" t="s">
        <v>3</v>
      </c>
      <c r="M2" s="113"/>
      <c r="N2" s="114"/>
      <c r="O2" s="124" t="s">
        <v>10</v>
      </c>
      <c r="P2" s="125"/>
      <c r="Q2" s="126"/>
      <c r="R2" s="112" t="s">
        <v>25</v>
      </c>
      <c r="S2" s="113"/>
      <c r="T2" s="114"/>
      <c r="U2" s="124" t="s">
        <v>4</v>
      </c>
      <c r="V2" s="125"/>
      <c r="W2" s="126"/>
      <c r="X2" s="112" t="s">
        <v>23</v>
      </c>
      <c r="Y2" s="113"/>
      <c r="Z2" s="114"/>
      <c r="AA2" s="139" t="s">
        <v>26</v>
      </c>
      <c r="AB2" s="142" t="s">
        <v>753</v>
      </c>
      <c r="AC2" s="145" t="s">
        <v>754</v>
      </c>
      <c r="AD2" s="148" t="s">
        <v>755</v>
      </c>
    </row>
    <row r="3" spans="1:30" ht="21" customHeight="1" x14ac:dyDescent="0.25">
      <c r="A3" s="127" t="s">
        <v>5</v>
      </c>
      <c r="B3" s="127" t="s">
        <v>1</v>
      </c>
      <c r="C3" s="127"/>
      <c r="D3" s="127"/>
      <c r="E3" s="127"/>
      <c r="F3" s="121"/>
      <c r="G3" s="122"/>
      <c r="H3" s="123"/>
      <c r="I3" s="115" t="s">
        <v>27</v>
      </c>
      <c r="J3" s="128" t="s">
        <v>28</v>
      </c>
      <c r="K3" s="129"/>
      <c r="L3" s="130" t="s">
        <v>27</v>
      </c>
      <c r="M3" s="132" t="s">
        <v>28</v>
      </c>
      <c r="N3" s="133"/>
      <c r="O3" s="115" t="s">
        <v>27</v>
      </c>
      <c r="P3" s="128" t="s">
        <v>28</v>
      </c>
      <c r="Q3" s="129"/>
      <c r="R3" s="130" t="s">
        <v>27</v>
      </c>
      <c r="S3" s="132" t="s">
        <v>28</v>
      </c>
      <c r="T3" s="133"/>
      <c r="U3" s="115" t="s">
        <v>27</v>
      </c>
      <c r="V3" s="128" t="s">
        <v>28</v>
      </c>
      <c r="W3" s="129"/>
      <c r="X3" s="130" t="s">
        <v>27</v>
      </c>
      <c r="Y3" s="132" t="s">
        <v>28</v>
      </c>
      <c r="Z3" s="133"/>
      <c r="AA3" s="140"/>
      <c r="AB3" s="143"/>
      <c r="AC3" s="146"/>
      <c r="AD3" s="149"/>
    </row>
    <row r="4" spans="1:30" ht="31.5" x14ac:dyDescent="0.25">
      <c r="A4" s="127"/>
      <c r="B4" s="70" t="s">
        <v>0</v>
      </c>
      <c r="C4" s="70" t="s">
        <v>13</v>
      </c>
      <c r="D4" s="70" t="s">
        <v>11</v>
      </c>
      <c r="E4" s="70" t="s">
        <v>12</v>
      </c>
      <c r="F4" s="65" t="s">
        <v>14</v>
      </c>
      <c r="G4" s="65" t="s">
        <v>15</v>
      </c>
      <c r="H4" s="65" t="s">
        <v>16</v>
      </c>
      <c r="I4" s="116"/>
      <c r="J4" s="51" t="s">
        <v>29</v>
      </c>
      <c r="K4" s="52" t="s">
        <v>30</v>
      </c>
      <c r="L4" s="131"/>
      <c r="M4" s="53" t="s">
        <v>29</v>
      </c>
      <c r="N4" s="53" t="s">
        <v>30</v>
      </c>
      <c r="O4" s="116"/>
      <c r="P4" s="52" t="s">
        <v>29</v>
      </c>
      <c r="Q4" s="52" t="s">
        <v>30</v>
      </c>
      <c r="R4" s="131"/>
      <c r="S4" s="53" t="s">
        <v>29</v>
      </c>
      <c r="T4" s="53" t="s">
        <v>30</v>
      </c>
      <c r="U4" s="116"/>
      <c r="V4" s="52" t="s">
        <v>29</v>
      </c>
      <c r="W4" s="52" t="s">
        <v>30</v>
      </c>
      <c r="X4" s="131"/>
      <c r="Y4" s="53" t="s">
        <v>29</v>
      </c>
      <c r="Z4" s="53" t="s">
        <v>30</v>
      </c>
      <c r="AA4" s="141"/>
      <c r="AB4" s="144"/>
      <c r="AC4" s="147"/>
      <c r="AD4" s="150"/>
    </row>
    <row r="5" spans="1:30" x14ac:dyDescent="0.25">
      <c r="A5" s="67">
        <v>1</v>
      </c>
      <c r="B5" s="68" t="s">
        <v>658</v>
      </c>
      <c r="C5" s="67" t="s">
        <v>271</v>
      </c>
      <c r="D5" s="68" t="s">
        <v>659</v>
      </c>
      <c r="E5" s="68" t="s">
        <v>365</v>
      </c>
      <c r="F5" s="72">
        <v>65.290000000000006</v>
      </c>
      <c r="G5" s="72">
        <v>65.760000000000005</v>
      </c>
      <c r="H5" s="72">
        <v>65.52</v>
      </c>
      <c r="I5" s="54"/>
      <c r="J5" s="55">
        <v>50</v>
      </c>
      <c r="K5" s="69"/>
      <c r="L5" s="56"/>
      <c r="M5" s="55">
        <v>15</v>
      </c>
      <c r="N5" s="69"/>
      <c r="O5" s="54"/>
      <c r="P5" s="55">
        <v>35</v>
      </c>
      <c r="Q5" s="69"/>
      <c r="R5" s="56"/>
      <c r="S5" s="55">
        <v>30</v>
      </c>
      <c r="T5" s="69"/>
      <c r="U5" s="54"/>
      <c r="V5" s="55">
        <v>20</v>
      </c>
      <c r="W5" s="69"/>
      <c r="X5" s="56"/>
      <c r="Y5" s="55">
        <v>70</v>
      </c>
      <c r="Z5" s="69"/>
      <c r="AA5" s="57">
        <f t="shared" ref="AA5:AB37" si="0">(((J5*4)+(M5*4)+(P5*4)+(S5*2)+(V5*2)+(Y5*2))/18)/100*700</f>
        <v>248.88888888888889</v>
      </c>
      <c r="AB5" s="58">
        <f t="shared" si="0"/>
        <v>0</v>
      </c>
      <c r="AC5" s="59">
        <f t="shared" ref="AC5:AC37" si="1">IF(AB5=0,AA5,(AA5+AB5)/2)</f>
        <v>248.88888888888889</v>
      </c>
      <c r="AD5" s="60">
        <f t="shared" ref="AD5:AD37" si="2">(F5+G5+H5+AC5)/2</f>
        <v>222.72944444444443</v>
      </c>
    </row>
    <row r="6" spans="1:30" x14ac:dyDescent="0.25">
      <c r="A6" s="67">
        <v>2</v>
      </c>
      <c r="B6" s="68" t="s">
        <v>658</v>
      </c>
      <c r="C6" s="67" t="s">
        <v>271</v>
      </c>
      <c r="D6" s="68" t="s">
        <v>660</v>
      </c>
      <c r="E6" s="68" t="s">
        <v>661</v>
      </c>
      <c r="F6" s="72">
        <v>72.290000000000006</v>
      </c>
      <c r="G6" s="72">
        <v>77.03</v>
      </c>
      <c r="H6" s="72">
        <v>74.66</v>
      </c>
      <c r="I6" s="54"/>
      <c r="J6" s="55">
        <v>80</v>
      </c>
      <c r="K6" s="69"/>
      <c r="L6" s="56"/>
      <c r="M6" s="55">
        <v>30</v>
      </c>
      <c r="N6" s="69"/>
      <c r="O6" s="54"/>
      <c r="P6" s="55">
        <v>40</v>
      </c>
      <c r="Q6" s="69"/>
      <c r="R6" s="56"/>
      <c r="S6" s="55">
        <v>60</v>
      </c>
      <c r="T6" s="69"/>
      <c r="U6" s="54"/>
      <c r="V6" s="55">
        <v>40</v>
      </c>
      <c r="W6" s="69"/>
      <c r="X6" s="56"/>
      <c r="Y6" s="55">
        <v>85</v>
      </c>
      <c r="Z6" s="69"/>
      <c r="AA6" s="57">
        <f t="shared" si="0"/>
        <v>377.22222222222223</v>
      </c>
      <c r="AB6" s="58">
        <f t="shared" si="0"/>
        <v>0</v>
      </c>
      <c r="AC6" s="59">
        <f t="shared" si="1"/>
        <v>377.22222222222223</v>
      </c>
      <c r="AD6" s="60">
        <f t="shared" si="2"/>
        <v>300.60111111111109</v>
      </c>
    </row>
    <row r="7" spans="1:30" x14ac:dyDescent="0.25">
      <c r="A7" s="67">
        <v>3</v>
      </c>
      <c r="B7" s="68" t="s">
        <v>658</v>
      </c>
      <c r="C7" s="67" t="s">
        <v>271</v>
      </c>
      <c r="D7" s="68" t="s">
        <v>662</v>
      </c>
      <c r="E7" s="68" t="s">
        <v>663</v>
      </c>
      <c r="F7" s="72">
        <v>85.03</v>
      </c>
      <c r="G7" s="72">
        <v>85.6</v>
      </c>
      <c r="H7" s="72">
        <v>86.79</v>
      </c>
      <c r="I7" s="54"/>
      <c r="J7" s="55">
        <v>70</v>
      </c>
      <c r="K7" s="69"/>
      <c r="L7" s="56"/>
      <c r="M7" s="55">
        <v>60</v>
      </c>
      <c r="N7" s="69"/>
      <c r="O7" s="54"/>
      <c r="P7" s="55">
        <v>75</v>
      </c>
      <c r="Q7" s="69"/>
      <c r="R7" s="56"/>
      <c r="S7" s="55">
        <v>80</v>
      </c>
      <c r="T7" s="69"/>
      <c r="U7" s="54"/>
      <c r="V7" s="55">
        <v>90</v>
      </c>
      <c r="W7" s="69"/>
      <c r="X7" s="56"/>
      <c r="Y7" s="55">
        <v>90</v>
      </c>
      <c r="Z7" s="69"/>
      <c r="AA7" s="57">
        <f t="shared" si="0"/>
        <v>521.11111111111109</v>
      </c>
      <c r="AB7" s="58">
        <f t="shared" si="0"/>
        <v>0</v>
      </c>
      <c r="AC7" s="59">
        <f t="shared" si="1"/>
        <v>521.11111111111109</v>
      </c>
      <c r="AD7" s="60">
        <f t="shared" si="2"/>
        <v>389.26555555555558</v>
      </c>
    </row>
    <row r="8" spans="1:30" x14ac:dyDescent="0.25">
      <c r="A8" s="67">
        <v>4</v>
      </c>
      <c r="B8" s="68" t="s">
        <v>658</v>
      </c>
      <c r="C8" s="67" t="s">
        <v>271</v>
      </c>
      <c r="D8" s="68" t="s">
        <v>664</v>
      </c>
      <c r="E8" s="68" t="s">
        <v>663</v>
      </c>
      <c r="F8" s="72">
        <v>68.989999999999995</v>
      </c>
      <c r="G8" s="72">
        <v>68.39</v>
      </c>
      <c r="H8" s="72">
        <v>70.09</v>
      </c>
      <c r="I8" s="54"/>
      <c r="J8" s="55">
        <v>65</v>
      </c>
      <c r="K8" s="69"/>
      <c r="L8" s="56"/>
      <c r="M8" s="55">
        <v>25</v>
      </c>
      <c r="N8" s="69"/>
      <c r="O8" s="54"/>
      <c r="P8" s="55">
        <v>50</v>
      </c>
      <c r="Q8" s="69"/>
      <c r="R8" s="56"/>
      <c r="S8" s="55">
        <v>80</v>
      </c>
      <c r="T8" s="69"/>
      <c r="U8" s="54"/>
      <c r="V8" s="55">
        <v>45</v>
      </c>
      <c r="W8" s="69"/>
      <c r="X8" s="56"/>
      <c r="Y8" s="55">
        <v>90</v>
      </c>
      <c r="Z8" s="69"/>
      <c r="AA8" s="57">
        <f t="shared" si="0"/>
        <v>385.00000000000006</v>
      </c>
      <c r="AB8" s="58">
        <f t="shared" si="0"/>
        <v>0</v>
      </c>
      <c r="AC8" s="59">
        <f t="shared" si="1"/>
        <v>385.00000000000006</v>
      </c>
      <c r="AD8" s="60">
        <f t="shared" si="2"/>
        <v>296.23500000000001</v>
      </c>
    </row>
    <row r="9" spans="1:30" x14ac:dyDescent="0.25">
      <c r="A9" s="67">
        <v>5</v>
      </c>
      <c r="B9" s="68" t="s">
        <v>658</v>
      </c>
      <c r="C9" s="67" t="s">
        <v>271</v>
      </c>
      <c r="D9" s="68" t="s">
        <v>665</v>
      </c>
      <c r="E9" s="68" t="s">
        <v>666</v>
      </c>
      <c r="F9" s="72">
        <v>66.22</v>
      </c>
      <c r="G9" s="72">
        <v>61.92</v>
      </c>
      <c r="H9" s="72">
        <v>64.069999999999993</v>
      </c>
      <c r="I9" s="54"/>
      <c r="J9" s="55">
        <v>55</v>
      </c>
      <c r="K9" s="69"/>
      <c r="L9" s="56"/>
      <c r="M9" s="55">
        <v>15</v>
      </c>
      <c r="N9" s="69"/>
      <c r="O9" s="54"/>
      <c r="P9" s="55">
        <v>10</v>
      </c>
      <c r="Q9" s="69"/>
      <c r="R9" s="56"/>
      <c r="S9" s="55">
        <v>45</v>
      </c>
      <c r="T9" s="69"/>
      <c r="U9" s="54"/>
      <c r="V9" s="55">
        <v>30</v>
      </c>
      <c r="W9" s="69"/>
      <c r="X9" s="56"/>
      <c r="Y9" s="55">
        <v>75</v>
      </c>
      <c r="Z9" s="69"/>
      <c r="AA9" s="57">
        <f t="shared" si="0"/>
        <v>241.11111111111111</v>
      </c>
      <c r="AB9" s="58">
        <f t="shared" si="0"/>
        <v>0</v>
      </c>
      <c r="AC9" s="59">
        <f t="shared" si="1"/>
        <v>241.11111111111111</v>
      </c>
      <c r="AD9" s="60">
        <f t="shared" si="2"/>
        <v>216.66055555555556</v>
      </c>
    </row>
    <row r="10" spans="1:30" x14ac:dyDescent="0.25">
      <c r="A10" s="67">
        <v>6</v>
      </c>
      <c r="B10" s="68" t="s">
        <v>658</v>
      </c>
      <c r="C10" s="67" t="s">
        <v>271</v>
      </c>
      <c r="D10" s="68" t="s">
        <v>667</v>
      </c>
      <c r="E10" s="68" t="s">
        <v>668</v>
      </c>
      <c r="F10" s="72">
        <v>84.27</v>
      </c>
      <c r="G10" s="72">
        <v>89.62</v>
      </c>
      <c r="H10" s="72">
        <v>86.94</v>
      </c>
      <c r="I10" s="54"/>
      <c r="J10" s="55">
        <v>90</v>
      </c>
      <c r="K10" s="69"/>
      <c r="L10" s="56"/>
      <c r="M10" s="55">
        <v>95</v>
      </c>
      <c r="N10" s="69"/>
      <c r="O10" s="54"/>
      <c r="P10" s="55">
        <v>95</v>
      </c>
      <c r="Q10" s="69"/>
      <c r="R10" s="56"/>
      <c r="S10" s="55">
        <v>85</v>
      </c>
      <c r="T10" s="69"/>
      <c r="U10" s="54"/>
      <c r="V10" s="55">
        <v>75</v>
      </c>
      <c r="W10" s="69"/>
      <c r="X10" s="56"/>
      <c r="Y10" s="55">
        <v>100</v>
      </c>
      <c r="Z10" s="69"/>
      <c r="AA10" s="57">
        <f t="shared" si="0"/>
        <v>637.77777777777771</v>
      </c>
      <c r="AB10" s="58">
        <f t="shared" si="0"/>
        <v>0</v>
      </c>
      <c r="AC10" s="59">
        <f t="shared" si="1"/>
        <v>637.77777777777771</v>
      </c>
      <c r="AD10" s="60">
        <f t="shared" si="2"/>
        <v>449.30388888888888</v>
      </c>
    </row>
    <row r="11" spans="1:30" x14ac:dyDescent="0.25">
      <c r="A11" s="67">
        <v>7</v>
      </c>
      <c r="B11" s="68" t="s">
        <v>658</v>
      </c>
      <c r="C11" s="67" t="s">
        <v>271</v>
      </c>
      <c r="D11" s="68" t="s">
        <v>669</v>
      </c>
      <c r="E11" s="68" t="s">
        <v>375</v>
      </c>
      <c r="F11" s="72">
        <v>73.84</v>
      </c>
      <c r="G11" s="72">
        <v>71.900000000000006</v>
      </c>
      <c r="H11" s="72">
        <v>72.87</v>
      </c>
      <c r="I11" s="54"/>
      <c r="J11" s="55">
        <v>50</v>
      </c>
      <c r="K11" s="69"/>
      <c r="L11" s="56"/>
      <c r="M11" s="55">
        <v>25</v>
      </c>
      <c r="N11" s="69"/>
      <c r="O11" s="54"/>
      <c r="P11" s="55">
        <v>80</v>
      </c>
      <c r="Q11" s="69"/>
      <c r="R11" s="56"/>
      <c r="S11" s="55">
        <v>65</v>
      </c>
      <c r="T11" s="69"/>
      <c r="U11" s="54"/>
      <c r="V11" s="55">
        <v>25</v>
      </c>
      <c r="W11" s="69"/>
      <c r="X11" s="56"/>
      <c r="Y11" s="55">
        <v>80</v>
      </c>
      <c r="Z11" s="69"/>
      <c r="AA11" s="57">
        <f t="shared" si="0"/>
        <v>373.33333333333331</v>
      </c>
      <c r="AB11" s="58">
        <f t="shared" si="0"/>
        <v>0</v>
      </c>
      <c r="AC11" s="59">
        <f t="shared" si="1"/>
        <v>373.33333333333331</v>
      </c>
      <c r="AD11" s="60">
        <f t="shared" si="2"/>
        <v>295.97166666666669</v>
      </c>
    </row>
    <row r="12" spans="1:30" x14ac:dyDescent="0.25">
      <c r="A12" s="67">
        <v>8</v>
      </c>
      <c r="B12" s="68" t="s">
        <v>658</v>
      </c>
      <c r="C12" s="67" t="s">
        <v>271</v>
      </c>
      <c r="D12" s="68" t="s">
        <v>670</v>
      </c>
      <c r="E12" s="68" t="s">
        <v>663</v>
      </c>
      <c r="F12" s="72">
        <v>69.41</v>
      </c>
      <c r="G12" s="72">
        <v>71.260000000000005</v>
      </c>
      <c r="H12" s="72">
        <v>70.33</v>
      </c>
      <c r="I12" s="54"/>
      <c r="J12" s="55">
        <v>45</v>
      </c>
      <c r="K12" s="69"/>
      <c r="L12" s="56"/>
      <c r="M12" s="55">
        <v>30</v>
      </c>
      <c r="N12" s="69"/>
      <c r="O12" s="54"/>
      <c r="P12" s="55">
        <v>35</v>
      </c>
      <c r="Q12" s="69"/>
      <c r="R12" s="56"/>
      <c r="S12" s="55">
        <v>40</v>
      </c>
      <c r="T12" s="69"/>
      <c r="U12" s="54"/>
      <c r="V12" s="55">
        <v>20</v>
      </c>
      <c r="W12" s="69"/>
      <c r="X12" s="56"/>
      <c r="Y12" s="55">
        <v>90</v>
      </c>
      <c r="Z12" s="69"/>
      <c r="AA12" s="57">
        <f t="shared" si="0"/>
        <v>287.77777777777783</v>
      </c>
      <c r="AB12" s="58">
        <f t="shared" si="0"/>
        <v>0</v>
      </c>
      <c r="AC12" s="59">
        <f t="shared" si="1"/>
        <v>287.77777777777783</v>
      </c>
      <c r="AD12" s="60">
        <f t="shared" si="2"/>
        <v>249.38888888888891</v>
      </c>
    </row>
    <row r="13" spans="1:30" x14ac:dyDescent="0.25">
      <c r="A13" s="67">
        <v>9</v>
      </c>
      <c r="B13" s="68" t="s">
        <v>658</v>
      </c>
      <c r="C13" s="67" t="s">
        <v>271</v>
      </c>
      <c r="D13" s="68" t="s">
        <v>518</v>
      </c>
      <c r="E13" s="68" t="s">
        <v>671</v>
      </c>
      <c r="F13" s="72">
        <v>77.11</v>
      </c>
      <c r="G13" s="72">
        <v>75.05</v>
      </c>
      <c r="H13" s="72">
        <v>76.08</v>
      </c>
      <c r="I13" s="54"/>
      <c r="J13" s="55">
        <v>65</v>
      </c>
      <c r="K13" s="69"/>
      <c r="L13" s="56"/>
      <c r="M13" s="55">
        <v>35</v>
      </c>
      <c r="N13" s="69"/>
      <c r="O13" s="54"/>
      <c r="P13" s="55">
        <v>45</v>
      </c>
      <c r="Q13" s="69"/>
      <c r="R13" s="56"/>
      <c r="S13" s="55">
        <v>60</v>
      </c>
      <c r="T13" s="69"/>
      <c r="U13" s="54"/>
      <c r="V13" s="55">
        <v>50</v>
      </c>
      <c r="W13" s="69"/>
      <c r="X13" s="56"/>
      <c r="Y13" s="55">
        <v>90</v>
      </c>
      <c r="Z13" s="69"/>
      <c r="AA13" s="57">
        <f t="shared" si="0"/>
        <v>381.11111111111109</v>
      </c>
      <c r="AB13" s="58">
        <f t="shared" si="0"/>
        <v>0</v>
      </c>
      <c r="AC13" s="59">
        <f t="shared" si="1"/>
        <v>381.11111111111109</v>
      </c>
      <c r="AD13" s="60">
        <f t="shared" si="2"/>
        <v>304.67555555555555</v>
      </c>
    </row>
    <row r="14" spans="1:30" x14ac:dyDescent="0.25">
      <c r="A14" s="67">
        <v>10</v>
      </c>
      <c r="B14" s="68" t="s">
        <v>658</v>
      </c>
      <c r="C14" s="67" t="s">
        <v>271</v>
      </c>
      <c r="D14" s="68" t="s">
        <v>97</v>
      </c>
      <c r="E14" s="68" t="s">
        <v>672</v>
      </c>
      <c r="F14" s="72">
        <v>85.06</v>
      </c>
      <c r="G14" s="72">
        <v>84.67</v>
      </c>
      <c r="H14" s="72">
        <v>84.86</v>
      </c>
      <c r="I14" s="54"/>
      <c r="J14" s="55">
        <v>70</v>
      </c>
      <c r="K14" s="69"/>
      <c r="L14" s="56"/>
      <c r="M14" s="55">
        <v>65</v>
      </c>
      <c r="N14" s="69"/>
      <c r="O14" s="54"/>
      <c r="P14" s="55">
        <v>75</v>
      </c>
      <c r="Q14" s="69"/>
      <c r="R14" s="56"/>
      <c r="S14" s="55">
        <v>85</v>
      </c>
      <c r="T14" s="69"/>
      <c r="U14" s="54"/>
      <c r="V14" s="55">
        <v>50</v>
      </c>
      <c r="W14" s="69"/>
      <c r="X14" s="56"/>
      <c r="Y14" s="55">
        <v>100</v>
      </c>
      <c r="Z14" s="69"/>
      <c r="AA14" s="57">
        <f t="shared" si="0"/>
        <v>509.4444444444444</v>
      </c>
      <c r="AB14" s="58">
        <f t="shared" si="0"/>
        <v>0</v>
      </c>
      <c r="AC14" s="59">
        <f t="shared" si="1"/>
        <v>509.4444444444444</v>
      </c>
      <c r="AD14" s="60">
        <f t="shared" si="2"/>
        <v>382.01722222222224</v>
      </c>
    </row>
    <row r="15" spans="1:30" x14ac:dyDescent="0.25">
      <c r="A15" s="67">
        <v>11</v>
      </c>
      <c r="B15" s="68" t="s">
        <v>658</v>
      </c>
      <c r="C15" s="67" t="s">
        <v>271</v>
      </c>
      <c r="D15" s="68" t="s">
        <v>673</v>
      </c>
      <c r="E15" s="68" t="s">
        <v>268</v>
      </c>
      <c r="F15" s="72">
        <v>93.53</v>
      </c>
      <c r="G15" s="72">
        <v>93.9</v>
      </c>
      <c r="H15" s="72">
        <v>95.3</v>
      </c>
      <c r="I15" s="54"/>
      <c r="J15" s="55">
        <v>100</v>
      </c>
      <c r="K15" s="69"/>
      <c r="L15" s="56"/>
      <c r="M15" s="55">
        <v>90</v>
      </c>
      <c r="N15" s="69"/>
      <c r="O15" s="54"/>
      <c r="P15" s="55">
        <v>95</v>
      </c>
      <c r="Q15" s="69"/>
      <c r="R15" s="56"/>
      <c r="S15" s="55">
        <v>90</v>
      </c>
      <c r="T15" s="69"/>
      <c r="U15" s="54"/>
      <c r="V15" s="55">
        <v>95</v>
      </c>
      <c r="W15" s="69"/>
      <c r="X15" s="56"/>
      <c r="Y15" s="55">
        <v>100</v>
      </c>
      <c r="Z15" s="69"/>
      <c r="AA15" s="57">
        <f t="shared" si="0"/>
        <v>665</v>
      </c>
      <c r="AB15" s="58">
        <f t="shared" si="0"/>
        <v>0</v>
      </c>
      <c r="AC15" s="59">
        <f t="shared" si="1"/>
        <v>665</v>
      </c>
      <c r="AD15" s="60">
        <f t="shared" si="2"/>
        <v>473.86500000000001</v>
      </c>
    </row>
    <row r="16" spans="1:30" x14ac:dyDescent="0.25">
      <c r="A16" s="67">
        <v>12</v>
      </c>
      <c r="B16" s="68" t="s">
        <v>658</v>
      </c>
      <c r="C16" s="67" t="s">
        <v>271</v>
      </c>
      <c r="D16" s="68" t="s">
        <v>251</v>
      </c>
      <c r="E16" s="68" t="s">
        <v>674</v>
      </c>
      <c r="F16" s="72">
        <v>71.97</v>
      </c>
      <c r="G16" s="72">
        <v>81.040000000000006</v>
      </c>
      <c r="H16" s="72">
        <v>76.5</v>
      </c>
      <c r="I16" s="54"/>
      <c r="J16" s="55">
        <v>65</v>
      </c>
      <c r="K16" s="69"/>
      <c r="L16" s="56"/>
      <c r="M16" s="55">
        <v>45</v>
      </c>
      <c r="N16" s="69"/>
      <c r="O16" s="54"/>
      <c r="P16" s="55">
        <v>65</v>
      </c>
      <c r="Q16" s="69"/>
      <c r="R16" s="56"/>
      <c r="S16" s="55">
        <v>70</v>
      </c>
      <c r="T16" s="69"/>
      <c r="U16" s="54"/>
      <c r="V16" s="55">
        <v>65</v>
      </c>
      <c r="W16" s="69"/>
      <c r="X16" s="56"/>
      <c r="Y16" s="55">
        <v>90</v>
      </c>
      <c r="Z16" s="69"/>
      <c r="AA16" s="57">
        <f t="shared" si="0"/>
        <v>447.22222222222217</v>
      </c>
      <c r="AB16" s="58">
        <f t="shared" si="0"/>
        <v>0</v>
      </c>
      <c r="AC16" s="59">
        <f t="shared" si="1"/>
        <v>447.22222222222217</v>
      </c>
      <c r="AD16" s="60">
        <f t="shared" si="2"/>
        <v>338.36611111111108</v>
      </c>
    </row>
    <row r="17" spans="1:30" x14ac:dyDescent="0.25">
      <c r="A17" s="67">
        <v>13</v>
      </c>
      <c r="B17" s="68" t="s">
        <v>658</v>
      </c>
      <c r="C17" s="67" t="s">
        <v>271</v>
      </c>
      <c r="D17" s="68" t="s">
        <v>220</v>
      </c>
      <c r="E17" s="68" t="s">
        <v>663</v>
      </c>
      <c r="F17" s="72">
        <v>81.92</v>
      </c>
      <c r="G17" s="72">
        <v>79.290000000000006</v>
      </c>
      <c r="H17" s="72">
        <v>82.06</v>
      </c>
      <c r="I17" s="54"/>
      <c r="J17" s="55">
        <v>70</v>
      </c>
      <c r="K17" s="69"/>
      <c r="L17" s="56"/>
      <c r="M17" s="55">
        <v>40</v>
      </c>
      <c r="N17" s="69"/>
      <c r="O17" s="54"/>
      <c r="P17" s="55">
        <v>50</v>
      </c>
      <c r="Q17" s="69"/>
      <c r="R17" s="56"/>
      <c r="S17" s="55">
        <v>90</v>
      </c>
      <c r="T17" s="69"/>
      <c r="U17" s="54"/>
      <c r="V17" s="55">
        <v>35</v>
      </c>
      <c r="W17" s="69"/>
      <c r="X17" s="56"/>
      <c r="Y17" s="55">
        <v>100</v>
      </c>
      <c r="Z17" s="69"/>
      <c r="AA17" s="57">
        <f t="shared" si="0"/>
        <v>423.88888888888891</v>
      </c>
      <c r="AB17" s="58">
        <f t="shared" si="0"/>
        <v>0</v>
      </c>
      <c r="AC17" s="59">
        <f t="shared" si="1"/>
        <v>423.88888888888891</v>
      </c>
      <c r="AD17" s="60">
        <f t="shared" si="2"/>
        <v>333.57944444444445</v>
      </c>
    </row>
    <row r="18" spans="1:30" x14ac:dyDescent="0.25">
      <c r="A18" s="67">
        <v>14</v>
      </c>
      <c r="B18" s="68" t="s">
        <v>658</v>
      </c>
      <c r="C18" s="67" t="s">
        <v>271</v>
      </c>
      <c r="D18" s="68" t="s">
        <v>675</v>
      </c>
      <c r="E18" s="68" t="s">
        <v>365</v>
      </c>
      <c r="F18" s="72">
        <v>70.31</v>
      </c>
      <c r="G18" s="72">
        <v>68.510000000000005</v>
      </c>
      <c r="H18" s="72">
        <v>69.41</v>
      </c>
      <c r="I18" s="54"/>
      <c r="J18" s="55">
        <v>30</v>
      </c>
      <c r="K18" s="69"/>
      <c r="L18" s="56"/>
      <c r="M18" s="55">
        <v>30</v>
      </c>
      <c r="N18" s="69"/>
      <c r="O18" s="54"/>
      <c r="P18" s="55">
        <v>35</v>
      </c>
      <c r="Q18" s="69"/>
      <c r="R18" s="56"/>
      <c r="S18" s="55">
        <v>35</v>
      </c>
      <c r="T18" s="69"/>
      <c r="U18" s="54"/>
      <c r="V18" s="55">
        <v>40</v>
      </c>
      <c r="W18" s="69"/>
      <c r="X18" s="56"/>
      <c r="Y18" s="55">
        <v>80</v>
      </c>
      <c r="Z18" s="69"/>
      <c r="AA18" s="57">
        <f t="shared" si="0"/>
        <v>268.33333333333337</v>
      </c>
      <c r="AB18" s="58">
        <f t="shared" si="0"/>
        <v>0</v>
      </c>
      <c r="AC18" s="59">
        <f t="shared" si="1"/>
        <v>268.33333333333337</v>
      </c>
      <c r="AD18" s="60">
        <f t="shared" si="2"/>
        <v>238.28166666666669</v>
      </c>
    </row>
    <row r="19" spans="1:30" x14ac:dyDescent="0.25">
      <c r="A19" s="67">
        <v>15</v>
      </c>
      <c r="B19" s="68" t="s">
        <v>658</v>
      </c>
      <c r="C19" s="67" t="s">
        <v>271</v>
      </c>
      <c r="D19" s="68" t="s">
        <v>172</v>
      </c>
      <c r="E19" s="68" t="s">
        <v>62</v>
      </c>
      <c r="F19" s="72">
        <v>70.599999999999994</v>
      </c>
      <c r="G19" s="72">
        <v>63.53</v>
      </c>
      <c r="H19" s="72">
        <v>68.790000000000006</v>
      </c>
      <c r="I19" s="54"/>
      <c r="J19" s="55">
        <v>50</v>
      </c>
      <c r="K19" s="69"/>
      <c r="L19" s="56"/>
      <c r="M19" s="55">
        <v>20</v>
      </c>
      <c r="N19" s="69"/>
      <c r="O19" s="54"/>
      <c r="P19" s="55">
        <v>30</v>
      </c>
      <c r="Q19" s="69"/>
      <c r="R19" s="56"/>
      <c r="S19" s="55">
        <v>25</v>
      </c>
      <c r="T19" s="69"/>
      <c r="U19" s="54"/>
      <c r="V19" s="55">
        <v>20</v>
      </c>
      <c r="W19" s="69"/>
      <c r="X19" s="56"/>
      <c r="Y19" s="55">
        <v>65</v>
      </c>
      <c r="Z19" s="69"/>
      <c r="AA19" s="57">
        <f t="shared" si="0"/>
        <v>241.11111111111111</v>
      </c>
      <c r="AB19" s="58">
        <f t="shared" si="0"/>
        <v>0</v>
      </c>
      <c r="AC19" s="59">
        <f t="shared" si="1"/>
        <v>241.11111111111111</v>
      </c>
      <c r="AD19" s="60">
        <f t="shared" si="2"/>
        <v>222.01555555555558</v>
      </c>
    </row>
    <row r="20" spans="1:30" x14ac:dyDescent="0.25">
      <c r="A20" s="67">
        <v>16</v>
      </c>
      <c r="B20" s="68" t="s">
        <v>658</v>
      </c>
      <c r="C20" s="67" t="s">
        <v>271</v>
      </c>
      <c r="D20" s="68" t="s">
        <v>676</v>
      </c>
      <c r="E20" s="68" t="s">
        <v>677</v>
      </c>
      <c r="F20" s="72">
        <v>61.91</v>
      </c>
      <c r="G20" s="72">
        <v>62.66</v>
      </c>
      <c r="H20" s="72">
        <v>62.28</v>
      </c>
      <c r="I20" s="54"/>
      <c r="J20" s="55">
        <v>45</v>
      </c>
      <c r="K20" s="69"/>
      <c r="L20" s="56"/>
      <c r="M20" s="55">
        <v>10</v>
      </c>
      <c r="N20" s="69"/>
      <c r="O20" s="54"/>
      <c r="P20" s="55">
        <v>50</v>
      </c>
      <c r="Q20" s="69"/>
      <c r="R20" s="56"/>
      <c r="S20" s="55">
        <v>40</v>
      </c>
      <c r="T20" s="69"/>
      <c r="U20" s="54"/>
      <c r="V20" s="55">
        <v>25</v>
      </c>
      <c r="W20" s="69"/>
      <c r="X20" s="56"/>
      <c r="Y20" s="55">
        <v>70</v>
      </c>
      <c r="Z20" s="69"/>
      <c r="AA20" s="57">
        <f t="shared" si="0"/>
        <v>268.33333333333337</v>
      </c>
      <c r="AB20" s="58">
        <f t="shared" si="0"/>
        <v>0</v>
      </c>
      <c r="AC20" s="59">
        <f t="shared" si="1"/>
        <v>268.33333333333337</v>
      </c>
      <c r="AD20" s="60">
        <f t="shared" si="2"/>
        <v>227.5916666666667</v>
      </c>
    </row>
    <row r="21" spans="1:30" x14ac:dyDescent="0.25">
      <c r="A21" s="67">
        <v>17</v>
      </c>
      <c r="B21" s="68" t="s">
        <v>658</v>
      </c>
      <c r="C21" s="67" t="s">
        <v>271</v>
      </c>
      <c r="D21" s="68" t="s">
        <v>678</v>
      </c>
      <c r="E21" s="68" t="s">
        <v>671</v>
      </c>
      <c r="F21" s="72">
        <v>69.27</v>
      </c>
      <c r="G21" s="72">
        <v>76.37</v>
      </c>
      <c r="H21" s="72">
        <v>72.819999999999993</v>
      </c>
      <c r="I21" s="54"/>
      <c r="J21" s="55">
        <v>85</v>
      </c>
      <c r="K21" s="69"/>
      <c r="L21" s="56"/>
      <c r="M21" s="55">
        <v>25</v>
      </c>
      <c r="N21" s="69"/>
      <c r="O21" s="54"/>
      <c r="P21" s="55">
        <v>70</v>
      </c>
      <c r="Q21" s="69"/>
      <c r="R21" s="56"/>
      <c r="S21" s="55">
        <v>75</v>
      </c>
      <c r="T21" s="69"/>
      <c r="U21" s="54"/>
      <c r="V21" s="55">
        <v>55</v>
      </c>
      <c r="W21" s="69"/>
      <c r="X21" s="56"/>
      <c r="Y21" s="55">
        <v>90</v>
      </c>
      <c r="Z21" s="69"/>
      <c r="AA21" s="57">
        <f t="shared" si="0"/>
        <v>451.11111111111109</v>
      </c>
      <c r="AB21" s="58">
        <f t="shared" si="0"/>
        <v>0</v>
      </c>
      <c r="AC21" s="59">
        <f t="shared" si="1"/>
        <v>451.11111111111109</v>
      </c>
      <c r="AD21" s="60">
        <f t="shared" si="2"/>
        <v>334.78555555555556</v>
      </c>
    </row>
    <row r="22" spans="1:30" x14ac:dyDescent="0.25">
      <c r="A22" s="67">
        <v>18</v>
      </c>
      <c r="B22" s="68" t="s">
        <v>658</v>
      </c>
      <c r="C22" s="67" t="s">
        <v>54</v>
      </c>
      <c r="D22" s="68" t="s">
        <v>679</v>
      </c>
      <c r="E22" s="68" t="s">
        <v>680</v>
      </c>
      <c r="F22" s="72">
        <v>78.099999999999994</v>
      </c>
      <c r="G22" s="72">
        <v>78.05</v>
      </c>
      <c r="H22" s="72">
        <v>79.7</v>
      </c>
      <c r="I22" s="54"/>
      <c r="J22" s="55">
        <v>65</v>
      </c>
      <c r="K22" s="69"/>
      <c r="L22" s="56"/>
      <c r="M22" s="55">
        <v>50</v>
      </c>
      <c r="N22" s="69"/>
      <c r="O22" s="54"/>
      <c r="P22" s="55">
        <v>65</v>
      </c>
      <c r="Q22" s="69"/>
      <c r="R22" s="56"/>
      <c r="S22" s="55">
        <v>75</v>
      </c>
      <c r="T22" s="69"/>
      <c r="U22" s="54"/>
      <c r="V22" s="55">
        <v>45</v>
      </c>
      <c r="W22" s="69"/>
      <c r="X22" s="56"/>
      <c r="Y22" s="55">
        <v>85</v>
      </c>
      <c r="Z22" s="69"/>
      <c r="AA22" s="57">
        <f t="shared" si="0"/>
        <v>439.44444444444446</v>
      </c>
      <c r="AB22" s="58">
        <f t="shared" si="0"/>
        <v>0</v>
      </c>
      <c r="AC22" s="59">
        <f t="shared" si="1"/>
        <v>439.44444444444446</v>
      </c>
      <c r="AD22" s="60">
        <f t="shared" si="2"/>
        <v>337.64722222222224</v>
      </c>
    </row>
    <row r="23" spans="1:30" x14ac:dyDescent="0.25">
      <c r="A23" s="67">
        <v>19</v>
      </c>
      <c r="B23" s="68" t="s">
        <v>658</v>
      </c>
      <c r="C23" s="67" t="s">
        <v>54</v>
      </c>
      <c r="D23" s="68" t="s">
        <v>681</v>
      </c>
      <c r="E23" s="68" t="s">
        <v>365</v>
      </c>
      <c r="F23" s="72">
        <v>83.75</v>
      </c>
      <c r="G23" s="72">
        <v>82.23</v>
      </c>
      <c r="H23" s="72">
        <v>83.53</v>
      </c>
      <c r="I23" s="54"/>
      <c r="J23" s="55">
        <v>85</v>
      </c>
      <c r="K23" s="69"/>
      <c r="L23" s="56"/>
      <c r="M23" s="55">
        <v>30</v>
      </c>
      <c r="N23" s="69"/>
      <c r="O23" s="54"/>
      <c r="P23" s="55">
        <v>80</v>
      </c>
      <c r="Q23" s="69"/>
      <c r="R23" s="56"/>
      <c r="S23" s="55">
        <v>90</v>
      </c>
      <c r="T23" s="69"/>
      <c r="U23" s="54"/>
      <c r="V23" s="55">
        <v>95</v>
      </c>
      <c r="W23" s="69"/>
      <c r="X23" s="56"/>
      <c r="Y23" s="55">
        <v>100</v>
      </c>
      <c r="Z23" s="69"/>
      <c r="AA23" s="57">
        <f t="shared" si="0"/>
        <v>525</v>
      </c>
      <c r="AB23" s="58">
        <f t="shared" si="0"/>
        <v>0</v>
      </c>
      <c r="AC23" s="59">
        <f t="shared" si="1"/>
        <v>525</v>
      </c>
      <c r="AD23" s="60">
        <f t="shared" si="2"/>
        <v>387.255</v>
      </c>
    </row>
    <row r="24" spans="1:30" x14ac:dyDescent="0.25">
      <c r="A24" s="67">
        <v>20</v>
      </c>
      <c r="B24" s="68" t="s">
        <v>658</v>
      </c>
      <c r="C24" s="67" t="s">
        <v>54</v>
      </c>
      <c r="D24" s="68" t="s">
        <v>682</v>
      </c>
      <c r="E24" s="68" t="s">
        <v>671</v>
      </c>
      <c r="F24" s="72">
        <v>91.43</v>
      </c>
      <c r="G24" s="72">
        <v>92.69</v>
      </c>
      <c r="H24" s="72">
        <v>93.39</v>
      </c>
      <c r="I24" s="54"/>
      <c r="J24" s="55">
        <v>85</v>
      </c>
      <c r="K24" s="69"/>
      <c r="L24" s="56"/>
      <c r="M24" s="55">
        <v>90</v>
      </c>
      <c r="N24" s="69"/>
      <c r="O24" s="54"/>
      <c r="P24" s="55">
        <v>85</v>
      </c>
      <c r="Q24" s="69"/>
      <c r="R24" s="56"/>
      <c r="S24" s="55">
        <v>75</v>
      </c>
      <c r="T24" s="69"/>
      <c r="U24" s="54"/>
      <c r="V24" s="55">
        <v>100</v>
      </c>
      <c r="W24" s="69"/>
      <c r="X24" s="56"/>
      <c r="Y24" s="55">
        <v>95</v>
      </c>
      <c r="Z24" s="69"/>
      <c r="AA24" s="57">
        <f t="shared" si="0"/>
        <v>614.44444444444446</v>
      </c>
      <c r="AB24" s="58">
        <f t="shared" si="0"/>
        <v>0</v>
      </c>
      <c r="AC24" s="59">
        <f t="shared" si="1"/>
        <v>614.44444444444446</v>
      </c>
      <c r="AD24" s="60">
        <f t="shared" si="2"/>
        <v>445.97722222222222</v>
      </c>
    </row>
    <row r="25" spans="1:30" x14ac:dyDescent="0.25">
      <c r="A25" s="67">
        <v>21</v>
      </c>
      <c r="B25" s="68" t="s">
        <v>658</v>
      </c>
      <c r="C25" s="67" t="s">
        <v>54</v>
      </c>
      <c r="D25" s="68" t="s">
        <v>683</v>
      </c>
      <c r="E25" s="68" t="s">
        <v>212</v>
      </c>
      <c r="F25" s="72">
        <v>89.05</v>
      </c>
      <c r="G25" s="72">
        <v>87.91</v>
      </c>
      <c r="H25" s="72">
        <v>90.01</v>
      </c>
      <c r="I25" s="54"/>
      <c r="J25" s="55">
        <v>60</v>
      </c>
      <c r="K25" s="69"/>
      <c r="L25" s="56"/>
      <c r="M25" s="55">
        <v>95</v>
      </c>
      <c r="N25" s="69"/>
      <c r="O25" s="54"/>
      <c r="P25" s="55">
        <v>95</v>
      </c>
      <c r="Q25" s="69"/>
      <c r="R25" s="56"/>
      <c r="S25" s="55">
        <v>95</v>
      </c>
      <c r="T25" s="69"/>
      <c r="U25" s="54"/>
      <c r="V25" s="55">
        <v>75</v>
      </c>
      <c r="W25" s="69"/>
      <c r="X25" s="56"/>
      <c r="Y25" s="55">
        <v>100</v>
      </c>
      <c r="Z25" s="69"/>
      <c r="AA25" s="57">
        <f t="shared" si="0"/>
        <v>598.88888888888891</v>
      </c>
      <c r="AB25" s="58">
        <f t="shared" si="0"/>
        <v>0</v>
      </c>
      <c r="AC25" s="59">
        <f t="shared" si="1"/>
        <v>598.88888888888891</v>
      </c>
      <c r="AD25" s="60">
        <f t="shared" si="2"/>
        <v>432.92944444444447</v>
      </c>
    </row>
    <row r="26" spans="1:30" x14ac:dyDescent="0.25">
      <c r="A26" s="67">
        <v>22</v>
      </c>
      <c r="B26" s="68" t="s">
        <v>658</v>
      </c>
      <c r="C26" s="67" t="s">
        <v>54</v>
      </c>
      <c r="D26" s="68" t="s">
        <v>684</v>
      </c>
      <c r="E26" s="68" t="s">
        <v>140</v>
      </c>
      <c r="F26" s="72">
        <v>54.84</v>
      </c>
      <c r="G26" s="72">
        <v>49.26</v>
      </c>
      <c r="H26" s="72">
        <v>52.05</v>
      </c>
      <c r="I26" s="54"/>
      <c r="J26" s="55">
        <v>60</v>
      </c>
      <c r="K26" s="69"/>
      <c r="L26" s="56"/>
      <c r="M26" s="55">
        <v>15</v>
      </c>
      <c r="N26" s="69"/>
      <c r="O26" s="54"/>
      <c r="P26" s="55">
        <v>35</v>
      </c>
      <c r="Q26" s="69"/>
      <c r="R26" s="56"/>
      <c r="S26" s="55">
        <v>40</v>
      </c>
      <c r="T26" s="69"/>
      <c r="U26" s="54"/>
      <c r="V26" s="55">
        <v>30</v>
      </c>
      <c r="W26" s="69"/>
      <c r="X26" s="56"/>
      <c r="Y26" s="55">
        <v>70</v>
      </c>
      <c r="Z26" s="69"/>
      <c r="AA26" s="57">
        <f t="shared" si="0"/>
        <v>280</v>
      </c>
      <c r="AB26" s="58">
        <f t="shared" si="0"/>
        <v>0</v>
      </c>
      <c r="AC26" s="59">
        <f t="shared" si="1"/>
        <v>280</v>
      </c>
      <c r="AD26" s="60">
        <f t="shared" si="2"/>
        <v>218.07499999999999</v>
      </c>
    </row>
    <row r="27" spans="1:30" x14ac:dyDescent="0.25">
      <c r="A27" s="67">
        <v>23</v>
      </c>
      <c r="B27" s="68" t="s">
        <v>658</v>
      </c>
      <c r="C27" s="67" t="s">
        <v>54</v>
      </c>
      <c r="D27" s="68" t="s">
        <v>685</v>
      </c>
      <c r="E27" s="68" t="s">
        <v>666</v>
      </c>
      <c r="F27" s="72">
        <v>62.33</v>
      </c>
      <c r="G27" s="72">
        <v>62.52</v>
      </c>
      <c r="H27" s="72">
        <v>63.32</v>
      </c>
      <c r="I27" s="54"/>
      <c r="J27" s="55">
        <v>30</v>
      </c>
      <c r="K27" s="69"/>
      <c r="L27" s="56"/>
      <c r="M27" s="55">
        <v>30</v>
      </c>
      <c r="N27" s="69"/>
      <c r="O27" s="54"/>
      <c r="P27" s="55">
        <v>55</v>
      </c>
      <c r="Q27" s="69"/>
      <c r="R27" s="56"/>
      <c r="S27" s="55">
        <v>45</v>
      </c>
      <c r="T27" s="69"/>
      <c r="U27" s="54"/>
      <c r="V27" s="55">
        <v>35</v>
      </c>
      <c r="W27" s="69"/>
      <c r="X27" s="56"/>
      <c r="Y27" s="55">
        <v>65</v>
      </c>
      <c r="Z27" s="69"/>
      <c r="AA27" s="57">
        <f t="shared" si="0"/>
        <v>291.66666666666663</v>
      </c>
      <c r="AB27" s="58">
        <f t="shared" si="0"/>
        <v>0</v>
      </c>
      <c r="AC27" s="59">
        <f t="shared" si="1"/>
        <v>291.66666666666663</v>
      </c>
      <c r="AD27" s="60">
        <f t="shared" si="2"/>
        <v>239.91833333333329</v>
      </c>
    </row>
    <row r="28" spans="1:30" x14ac:dyDescent="0.25">
      <c r="A28" s="67">
        <v>24</v>
      </c>
      <c r="B28" s="68" t="s">
        <v>658</v>
      </c>
      <c r="C28" s="67" t="s">
        <v>54</v>
      </c>
      <c r="D28" s="68" t="s">
        <v>686</v>
      </c>
      <c r="E28" s="68" t="s">
        <v>687</v>
      </c>
      <c r="F28" s="72">
        <v>86.78</v>
      </c>
      <c r="G28" s="72">
        <v>91.49</v>
      </c>
      <c r="H28" s="72">
        <v>93.89</v>
      </c>
      <c r="I28" s="54"/>
      <c r="J28" s="55">
        <v>100</v>
      </c>
      <c r="K28" s="69"/>
      <c r="L28" s="56"/>
      <c r="M28" s="55">
        <v>65</v>
      </c>
      <c r="N28" s="69"/>
      <c r="O28" s="54"/>
      <c r="P28" s="55">
        <v>95</v>
      </c>
      <c r="Q28" s="69"/>
      <c r="R28" s="56"/>
      <c r="S28" s="55">
        <v>90</v>
      </c>
      <c r="T28" s="69"/>
      <c r="U28" s="54"/>
      <c r="V28" s="55">
        <v>80</v>
      </c>
      <c r="W28" s="69"/>
      <c r="X28" s="56"/>
      <c r="Y28" s="55">
        <v>100</v>
      </c>
      <c r="Z28" s="69"/>
      <c r="AA28" s="57">
        <f t="shared" si="0"/>
        <v>614.44444444444446</v>
      </c>
      <c r="AB28" s="58">
        <f t="shared" si="0"/>
        <v>0</v>
      </c>
      <c r="AC28" s="59">
        <f t="shared" si="1"/>
        <v>614.44444444444446</v>
      </c>
      <c r="AD28" s="60">
        <f t="shared" si="2"/>
        <v>443.30222222222221</v>
      </c>
    </row>
    <row r="29" spans="1:30" x14ac:dyDescent="0.25">
      <c r="A29" s="67">
        <v>25</v>
      </c>
      <c r="B29" s="68" t="s">
        <v>658</v>
      </c>
      <c r="C29" s="67" t="s">
        <v>54</v>
      </c>
      <c r="D29" s="68" t="s">
        <v>688</v>
      </c>
      <c r="E29" s="68" t="s">
        <v>582</v>
      </c>
      <c r="F29" s="72">
        <v>80.040000000000006</v>
      </c>
      <c r="G29" s="72">
        <v>76.709999999999994</v>
      </c>
      <c r="H29" s="72">
        <v>78.37</v>
      </c>
      <c r="I29" s="54"/>
      <c r="J29" s="55">
        <v>65</v>
      </c>
      <c r="K29" s="69"/>
      <c r="L29" s="56"/>
      <c r="M29" s="55">
        <v>55</v>
      </c>
      <c r="N29" s="69"/>
      <c r="O29" s="54"/>
      <c r="P29" s="55">
        <v>55</v>
      </c>
      <c r="Q29" s="69"/>
      <c r="R29" s="56"/>
      <c r="S29" s="55">
        <v>55</v>
      </c>
      <c r="T29" s="69"/>
      <c r="U29" s="54"/>
      <c r="V29" s="55">
        <v>50</v>
      </c>
      <c r="W29" s="69"/>
      <c r="X29" s="56"/>
      <c r="Y29" s="55">
        <v>85</v>
      </c>
      <c r="Z29" s="69"/>
      <c r="AA29" s="57">
        <f t="shared" si="0"/>
        <v>420</v>
      </c>
      <c r="AB29" s="58">
        <f t="shared" si="0"/>
        <v>0</v>
      </c>
      <c r="AC29" s="59">
        <f t="shared" si="1"/>
        <v>420</v>
      </c>
      <c r="AD29" s="60">
        <f t="shared" si="2"/>
        <v>327.56</v>
      </c>
    </row>
    <row r="30" spans="1:30" x14ac:dyDescent="0.25">
      <c r="A30" s="67">
        <v>26</v>
      </c>
      <c r="B30" s="68" t="s">
        <v>658</v>
      </c>
      <c r="C30" s="67" t="s">
        <v>54</v>
      </c>
      <c r="D30" s="68" t="s">
        <v>689</v>
      </c>
      <c r="E30" s="68" t="s">
        <v>690</v>
      </c>
      <c r="F30" s="72">
        <v>62.51</v>
      </c>
      <c r="G30" s="72">
        <v>69.16</v>
      </c>
      <c r="H30" s="72">
        <v>65.83</v>
      </c>
      <c r="I30" s="54"/>
      <c r="J30" s="55">
        <v>60</v>
      </c>
      <c r="K30" s="69"/>
      <c r="L30" s="56"/>
      <c r="M30" s="55">
        <v>20</v>
      </c>
      <c r="N30" s="69"/>
      <c r="O30" s="54"/>
      <c r="P30" s="55">
        <v>45</v>
      </c>
      <c r="Q30" s="69"/>
      <c r="R30" s="56"/>
      <c r="S30" s="55">
        <v>60</v>
      </c>
      <c r="T30" s="69"/>
      <c r="U30" s="54"/>
      <c r="V30" s="55">
        <v>35</v>
      </c>
      <c r="W30" s="69"/>
      <c r="X30" s="56"/>
      <c r="Y30" s="55">
        <v>85</v>
      </c>
      <c r="Z30" s="69"/>
      <c r="AA30" s="57">
        <f t="shared" si="0"/>
        <v>334.44444444444446</v>
      </c>
      <c r="AB30" s="58">
        <f t="shared" si="0"/>
        <v>0</v>
      </c>
      <c r="AC30" s="59">
        <f t="shared" si="1"/>
        <v>334.44444444444446</v>
      </c>
      <c r="AD30" s="60">
        <f t="shared" si="2"/>
        <v>265.97222222222223</v>
      </c>
    </row>
    <row r="31" spans="1:30" x14ac:dyDescent="0.25">
      <c r="A31" s="67">
        <v>27</v>
      </c>
      <c r="B31" s="68" t="s">
        <v>658</v>
      </c>
      <c r="C31" s="67" t="s">
        <v>54</v>
      </c>
      <c r="D31" s="68" t="s">
        <v>691</v>
      </c>
      <c r="E31" s="68" t="s">
        <v>375</v>
      </c>
      <c r="F31" s="72">
        <v>83.48</v>
      </c>
      <c r="G31" s="72">
        <v>82.99</v>
      </c>
      <c r="H31" s="72">
        <v>84.82</v>
      </c>
      <c r="I31" s="54"/>
      <c r="J31" s="55">
        <v>75</v>
      </c>
      <c r="K31" s="69"/>
      <c r="L31" s="56"/>
      <c r="M31" s="55">
        <v>25</v>
      </c>
      <c r="N31" s="69"/>
      <c r="O31" s="54"/>
      <c r="P31" s="55">
        <v>75</v>
      </c>
      <c r="Q31" s="69"/>
      <c r="R31" s="56"/>
      <c r="S31" s="55">
        <v>60</v>
      </c>
      <c r="T31" s="69"/>
      <c r="U31" s="54"/>
      <c r="V31" s="55">
        <v>65</v>
      </c>
      <c r="W31" s="69"/>
      <c r="X31" s="56"/>
      <c r="Y31" s="55">
        <v>100</v>
      </c>
      <c r="Z31" s="69"/>
      <c r="AA31" s="57">
        <f t="shared" si="0"/>
        <v>447.22222222222217</v>
      </c>
      <c r="AB31" s="58">
        <f t="shared" si="0"/>
        <v>0</v>
      </c>
      <c r="AC31" s="59">
        <f t="shared" si="1"/>
        <v>447.22222222222217</v>
      </c>
      <c r="AD31" s="60">
        <f t="shared" si="2"/>
        <v>349.25611111111107</v>
      </c>
    </row>
    <row r="32" spans="1:30" x14ac:dyDescent="0.25">
      <c r="A32" s="67">
        <v>28</v>
      </c>
      <c r="B32" s="68" t="s">
        <v>658</v>
      </c>
      <c r="C32" s="67" t="s">
        <v>54</v>
      </c>
      <c r="D32" s="68" t="s">
        <v>692</v>
      </c>
      <c r="E32" s="68" t="s">
        <v>666</v>
      </c>
      <c r="F32" s="72">
        <v>79.94</v>
      </c>
      <c r="G32" s="72">
        <v>83.8</v>
      </c>
      <c r="H32" s="72">
        <v>81.87</v>
      </c>
      <c r="I32" s="54"/>
      <c r="J32" s="55">
        <v>80</v>
      </c>
      <c r="K32" s="69"/>
      <c r="L32" s="56"/>
      <c r="M32" s="55">
        <v>55</v>
      </c>
      <c r="N32" s="69"/>
      <c r="O32" s="54"/>
      <c r="P32" s="55">
        <v>80</v>
      </c>
      <c r="Q32" s="69"/>
      <c r="R32" s="56"/>
      <c r="S32" s="55">
        <v>70</v>
      </c>
      <c r="T32" s="69"/>
      <c r="U32" s="54"/>
      <c r="V32" s="55">
        <v>90</v>
      </c>
      <c r="W32" s="69"/>
      <c r="X32" s="56"/>
      <c r="Y32" s="55">
        <v>100</v>
      </c>
      <c r="Z32" s="69"/>
      <c r="AA32" s="57">
        <f t="shared" si="0"/>
        <v>536.66666666666674</v>
      </c>
      <c r="AB32" s="58">
        <f t="shared" si="0"/>
        <v>0</v>
      </c>
      <c r="AC32" s="59">
        <f t="shared" si="1"/>
        <v>536.66666666666674</v>
      </c>
      <c r="AD32" s="60">
        <f t="shared" si="2"/>
        <v>391.13833333333338</v>
      </c>
    </row>
    <row r="33" spans="1:30" x14ac:dyDescent="0.25">
      <c r="A33" s="67">
        <v>29</v>
      </c>
      <c r="B33" s="68" t="s">
        <v>658</v>
      </c>
      <c r="C33" s="67" t="s">
        <v>54</v>
      </c>
      <c r="D33" s="68" t="s">
        <v>251</v>
      </c>
      <c r="E33" s="68" t="s">
        <v>693</v>
      </c>
      <c r="F33" s="72">
        <v>67.38</v>
      </c>
      <c r="G33" s="72">
        <v>62.07</v>
      </c>
      <c r="H33" s="72">
        <v>64.72</v>
      </c>
      <c r="I33" s="54"/>
      <c r="J33" s="55">
        <v>45</v>
      </c>
      <c r="K33" s="69"/>
      <c r="L33" s="56"/>
      <c r="M33" s="55">
        <v>40</v>
      </c>
      <c r="N33" s="69"/>
      <c r="O33" s="54"/>
      <c r="P33" s="55">
        <v>25</v>
      </c>
      <c r="Q33" s="69"/>
      <c r="R33" s="56"/>
      <c r="S33" s="55">
        <v>40</v>
      </c>
      <c r="T33" s="69"/>
      <c r="U33" s="54"/>
      <c r="V33" s="55">
        <v>45</v>
      </c>
      <c r="W33" s="69"/>
      <c r="X33" s="56"/>
      <c r="Y33" s="55">
        <v>90</v>
      </c>
      <c r="Z33" s="69"/>
      <c r="AA33" s="57">
        <f t="shared" si="0"/>
        <v>307.22222222222223</v>
      </c>
      <c r="AB33" s="58">
        <f t="shared" si="0"/>
        <v>0</v>
      </c>
      <c r="AC33" s="59">
        <f t="shared" si="1"/>
        <v>307.22222222222223</v>
      </c>
      <c r="AD33" s="60">
        <f t="shared" si="2"/>
        <v>250.69611111111112</v>
      </c>
    </row>
    <row r="34" spans="1:30" x14ac:dyDescent="0.25">
      <c r="A34" s="67">
        <v>30</v>
      </c>
      <c r="B34" s="68" t="s">
        <v>658</v>
      </c>
      <c r="C34" s="67" t="s">
        <v>54</v>
      </c>
      <c r="D34" s="68" t="s">
        <v>641</v>
      </c>
      <c r="E34" s="68" t="s">
        <v>127</v>
      </c>
      <c r="F34" s="72">
        <v>57.03</v>
      </c>
      <c r="G34" s="72">
        <v>49.46</v>
      </c>
      <c r="H34" s="72">
        <v>53.24</v>
      </c>
      <c r="I34" s="54"/>
      <c r="J34" s="55">
        <v>25</v>
      </c>
      <c r="K34" s="69"/>
      <c r="L34" s="56"/>
      <c r="M34" s="55">
        <v>5</v>
      </c>
      <c r="N34" s="69"/>
      <c r="O34" s="54"/>
      <c r="P34" s="55">
        <v>40</v>
      </c>
      <c r="Q34" s="69"/>
      <c r="R34" s="56"/>
      <c r="S34" s="55">
        <v>55</v>
      </c>
      <c r="T34" s="69"/>
      <c r="U34" s="54"/>
      <c r="V34" s="55">
        <v>30</v>
      </c>
      <c r="W34" s="69"/>
      <c r="X34" s="56"/>
      <c r="Y34" s="55">
        <v>75</v>
      </c>
      <c r="Z34" s="69"/>
      <c r="AA34" s="57">
        <f t="shared" si="0"/>
        <v>233.33333333333337</v>
      </c>
      <c r="AB34" s="58">
        <f t="shared" si="0"/>
        <v>0</v>
      </c>
      <c r="AC34" s="59">
        <f t="shared" si="1"/>
        <v>233.33333333333337</v>
      </c>
      <c r="AD34" s="60">
        <f t="shared" si="2"/>
        <v>196.53166666666669</v>
      </c>
    </row>
    <row r="35" spans="1:30" x14ac:dyDescent="0.25">
      <c r="A35" s="67">
        <v>31</v>
      </c>
      <c r="B35" s="68" t="s">
        <v>658</v>
      </c>
      <c r="C35" s="67" t="s">
        <v>54</v>
      </c>
      <c r="D35" s="68" t="s">
        <v>694</v>
      </c>
      <c r="E35" s="68" t="s">
        <v>334</v>
      </c>
      <c r="F35" s="72">
        <v>53.73</v>
      </c>
      <c r="G35" s="72">
        <v>56.67</v>
      </c>
      <c r="H35" s="72">
        <v>58.37</v>
      </c>
      <c r="I35" s="54"/>
      <c r="J35" s="55">
        <v>30</v>
      </c>
      <c r="K35" s="69"/>
      <c r="L35" s="56"/>
      <c r="M35" s="55">
        <v>20</v>
      </c>
      <c r="N35" s="69"/>
      <c r="O35" s="54"/>
      <c r="P35" s="55">
        <v>65</v>
      </c>
      <c r="Q35" s="69"/>
      <c r="R35" s="56"/>
      <c r="S35" s="55">
        <v>35</v>
      </c>
      <c r="T35" s="69"/>
      <c r="U35" s="54"/>
      <c r="V35" s="55">
        <v>15</v>
      </c>
      <c r="W35" s="69"/>
      <c r="X35" s="56"/>
      <c r="Y35" s="55">
        <v>0</v>
      </c>
      <c r="Z35" s="69"/>
      <c r="AA35" s="57">
        <f t="shared" si="0"/>
        <v>217.77777777777777</v>
      </c>
      <c r="AB35" s="58">
        <f t="shared" si="0"/>
        <v>0</v>
      </c>
      <c r="AC35" s="59">
        <f t="shared" si="1"/>
        <v>217.77777777777777</v>
      </c>
      <c r="AD35" s="60">
        <f t="shared" si="2"/>
        <v>193.27388888888891</v>
      </c>
    </row>
    <row r="36" spans="1:30" x14ac:dyDescent="0.25">
      <c r="A36" s="67">
        <v>32</v>
      </c>
      <c r="B36" s="68" t="s">
        <v>658</v>
      </c>
      <c r="C36" s="67" t="s">
        <v>54</v>
      </c>
      <c r="D36" s="68" t="s">
        <v>695</v>
      </c>
      <c r="E36" s="68" t="s">
        <v>696</v>
      </c>
      <c r="F36" s="72">
        <v>79.75</v>
      </c>
      <c r="G36" s="72">
        <v>79.13</v>
      </c>
      <c r="H36" s="72">
        <v>78.53</v>
      </c>
      <c r="I36" s="54"/>
      <c r="J36" s="55">
        <v>80</v>
      </c>
      <c r="K36" s="69"/>
      <c r="L36" s="56"/>
      <c r="M36" s="55">
        <v>35</v>
      </c>
      <c r="N36" s="69"/>
      <c r="O36" s="54"/>
      <c r="P36" s="55">
        <v>70</v>
      </c>
      <c r="Q36" s="69"/>
      <c r="R36" s="56"/>
      <c r="S36" s="55">
        <v>80</v>
      </c>
      <c r="T36" s="69"/>
      <c r="U36" s="54"/>
      <c r="V36" s="55">
        <v>55</v>
      </c>
      <c r="W36" s="69"/>
      <c r="X36" s="56"/>
      <c r="Y36" s="55">
        <v>100</v>
      </c>
      <c r="Z36" s="69"/>
      <c r="AA36" s="57">
        <f t="shared" si="0"/>
        <v>470.5555555555556</v>
      </c>
      <c r="AB36" s="58">
        <f t="shared" si="0"/>
        <v>0</v>
      </c>
      <c r="AC36" s="59">
        <f t="shared" si="1"/>
        <v>470.5555555555556</v>
      </c>
      <c r="AD36" s="60">
        <f t="shared" si="2"/>
        <v>353.98277777777781</v>
      </c>
    </row>
    <row r="37" spans="1:30" x14ac:dyDescent="0.25">
      <c r="A37" s="67">
        <v>33</v>
      </c>
      <c r="B37" s="68" t="s">
        <v>658</v>
      </c>
      <c r="C37" s="67" t="s">
        <v>54</v>
      </c>
      <c r="D37" s="68" t="s">
        <v>697</v>
      </c>
      <c r="E37" s="68" t="s">
        <v>334</v>
      </c>
      <c r="F37" s="72">
        <v>58.06</v>
      </c>
      <c r="G37" s="72">
        <v>58.12</v>
      </c>
      <c r="H37" s="72">
        <v>59.62</v>
      </c>
      <c r="I37" s="54"/>
      <c r="J37" s="55">
        <v>40</v>
      </c>
      <c r="K37" s="69"/>
      <c r="L37" s="56"/>
      <c r="M37" s="55">
        <v>10</v>
      </c>
      <c r="N37" s="69"/>
      <c r="O37" s="54"/>
      <c r="P37" s="55">
        <v>30</v>
      </c>
      <c r="Q37" s="69"/>
      <c r="R37" s="56"/>
      <c r="S37" s="55">
        <v>50</v>
      </c>
      <c r="T37" s="69"/>
      <c r="U37" s="54"/>
      <c r="V37" s="55">
        <v>25</v>
      </c>
      <c r="W37" s="69"/>
      <c r="X37" s="56"/>
      <c r="Y37" s="55">
        <v>65</v>
      </c>
      <c r="Z37" s="69"/>
      <c r="AA37" s="57">
        <f t="shared" si="0"/>
        <v>233.33333333333337</v>
      </c>
      <c r="AB37" s="58">
        <f t="shared" si="0"/>
        <v>0</v>
      </c>
      <c r="AC37" s="59">
        <f t="shared" si="1"/>
        <v>233.33333333333337</v>
      </c>
      <c r="AD37" s="60">
        <f t="shared" si="2"/>
        <v>204.56666666666669</v>
      </c>
    </row>
  </sheetData>
  <mergeCells count="28">
    <mergeCell ref="Y3:Z3"/>
    <mergeCell ref="A1:E1"/>
    <mergeCell ref="P3:Q3"/>
    <mergeCell ref="R3:R4"/>
    <mergeCell ref="S3:T3"/>
    <mergeCell ref="U3:U4"/>
    <mergeCell ref="V3:W3"/>
    <mergeCell ref="X3:X4"/>
    <mergeCell ref="F1:AD1"/>
    <mergeCell ref="U2:W2"/>
    <mergeCell ref="X2:Z2"/>
    <mergeCell ref="AA2:AA4"/>
    <mergeCell ref="AB2:AB4"/>
    <mergeCell ref="AC2:AC4"/>
    <mergeCell ref="AD2:AD4"/>
    <mergeCell ref="A3:A4"/>
    <mergeCell ref="R2:T2"/>
    <mergeCell ref="O3:O4"/>
    <mergeCell ref="A2:E2"/>
    <mergeCell ref="F2:H3"/>
    <mergeCell ref="I2:K2"/>
    <mergeCell ref="L2:N2"/>
    <mergeCell ref="O2:Q2"/>
    <mergeCell ref="B3:E3"/>
    <mergeCell ref="I3:I4"/>
    <mergeCell ref="J3:K3"/>
    <mergeCell ref="L3:L4"/>
    <mergeCell ref="M3:N3"/>
  </mergeCells>
  <hyperlinks>
    <hyperlink ref="A1:E1" location="ANASAYFA!A1" display="ANASAYFA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workbookViewId="0">
      <pane xSplit="5" ySplit="4" topLeftCell="F5" activePane="bottomRight" state="frozen"/>
      <selection pane="topRight" activeCell="F1" sqref="F1"/>
      <selection pane="bottomLeft" activeCell="A5" sqref="A5"/>
      <selection pane="bottomRight" sqref="A1:E1"/>
    </sheetView>
  </sheetViews>
  <sheetFormatPr defaultRowHeight="21" x14ac:dyDescent="0.35"/>
  <cols>
    <col min="1" max="1" width="9.140625" style="66"/>
    <col min="2" max="2" width="18.7109375" style="66" customWidth="1"/>
    <col min="3" max="3" width="13.140625" style="66" bestFit="1" customWidth="1"/>
    <col min="4" max="5" width="15.28515625" style="66" customWidth="1"/>
    <col min="6" max="8" width="16.42578125" style="25" customWidth="1"/>
    <col min="9" max="9" width="20.7109375" style="62" customWidth="1"/>
    <col min="10" max="11" width="11.28515625" style="62" customWidth="1"/>
    <col min="12" max="12" width="20.7109375" style="62" customWidth="1"/>
    <col min="13" max="14" width="11.28515625" style="62" customWidth="1"/>
    <col min="15" max="15" width="20.7109375" style="62" customWidth="1"/>
    <col min="16" max="17" width="11.28515625" style="62" customWidth="1"/>
    <col min="18" max="18" width="22" style="62" customWidth="1"/>
    <col min="19" max="20" width="11.28515625" style="62" customWidth="1"/>
    <col min="21" max="21" width="20.7109375" style="62" customWidth="1"/>
    <col min="22" max="23" width="11.28515625" style="62" customWidth="1"/>
    <col min="24" max="24" width="20.7109375" style="62" customWidth="1"/>
    <col min="25" max="26" width="11.28515625" style="62" customWidth="1"/>
    <col min="27" max="27" width="22.28515625" style="63" customWidth="1"/>
    <col min="28" max="29" width="21.28515625" style="63" customWidth="1"/>
    <col min="30" max="30" width="19.140625" style="64" customWidth="1"/>
  </cols>
  <sheetData>
    <row r="1" spans="1:30" ht="75.75" customHeight="1" x14ac:dyDescent="0.25">
      <c r="A1" s="134" t="s">
        <v>766</v>
      </c>
      <c r="B1" s="134"/>
      <c r="C1" s="134"/>
      <c r="D1" s="134"/>
      <c r="E1" s="135"/>
      <c r="F1" s="136" t="s">
        <v>24</v>
      </c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8"/>
    </row>
    <row r="2" spans="1:30" ht="34.5" customHeight="1" x14ac:dyDescent="0.25">
      <c r="A2" s="117"/>
      <c r="B2" s="117"/>
      <c r="C2" s="117"/>
      <c r="D2" s="117"/>
      <c r="E2" s="117"/>
      <c r="F2" s="118" t="s">
        <v>17</v>
      </c>
      <c r="G2" s="119"/>
      <c r="H2" s="120"/>
      <c r="I2" s="124" t="s">
        <v>2</v>
      </c>
      <c r="J2" s="125"/>
      <c r="K2" s="126"/>
      <c r="L2" s="112" t="s">
        <v>3</v>
      </c>
      <c r="M2" s="113"/>
      <c r="N2" s="114"/>
      <c r="O2" s="124" t="s">
        <v>10</v>
      </c>
      <c r="P2" s="125"/>
      <c r="Q2" s="126"/>
      <c r="R2" s="112" t="s">
        <v>25</v>
      </c>
      <c r="S2" s="113"/>
      <c r="T2" s="114"/>
      <c r="U2" s="124" t="s">
        <v>4</v>
      </c>
      <c r="V2" s="125"/>
      <c r="W2" s="126"/>
      <c r="X2" s="112" t="s">
        <v>23</v>
      </c>
      <c r="Y2" s="113"/>
      <c r="Z2" s="114"/>
      <c r="AA2" s="139" t="s">
        <v>26</v>
      </c>
      <c r="AB2" s="142" t="s">
        <v>753</v>
      </c>
      <c r="AC2" s="145" t="s">
        <v>754</v>
      </c>
      <c r="AD2" s="148" t="s">
        <v>755</v>
      </c>
    </row>
    <row r="3" spans="1:30" ht="21" customHeight="1" x14ac:dyDescent="0.25">
      <c r="A3" s="127" t="s">
        <v>5</v>
      </c>
      <c r="B3" s="127" t="s">
        <v>1</v>
      </c>
      <c r="C3" s="127"/>
      <c r="D3" s="127"/>
      <c r="E3" s="127"/>
      <c r="F3" s="121"/>
      <c r="G3" s="122"/>
      <c r="H3" s="123"/>
      <c r="I3" s="115" t="s">
        <v>27</v>
      </c>
      <c r="J3" s="128" t="s">
        <v>28</v>
      </c>
      <c r="K3" s="129"/>
      <c r="L3" s="130" t="s">
        <v>27</v>
      </c>
      <c r="M3" s="132" t="s">
        <v>28</v>
      </c>
      <c r="N3" s="133"/>
      <c r="O3" s="115" t="s">
        <v>27</v>
      </c>
      <c r="P3" s="128" t="s">
        <v>28</v>
      </c>
      <c r="Q3" s="129"/>
      <c r="R3" s="130" t="s">
        <v>27</v>
      </c>
      <c r="S3" s="132" t="s">
        <v>28</v>
      </c>
      <c r="T3" s="133"/>
      <c r="U3" s="115" t="s">
        <v>27</v>
      </c>
      <c r="V3" s="128" t="s">
        <v>28</v>
      </c>
      <c r="W3" s="129"/>
      <c r="X3" s="130" t="s">
        <v>27</v>
      </c>
      <c r="Y3" s="132" t="s">
        <v>28</v>
      </c>
      <c r="Z3" s="133"/>
      <c r="AA3" s="140"/>
      <c r="AB3" s="143"/>
      <c r="AC3" s="146"/>
      <c r="AD3" s="149"/>
    </row>
    <row r="4" spans="1:30" ht="31.5" x14ac:dyDescent="0.25">
      <c r="A4" s="127"/>
      <c r="B4" s="70" t="s">
        <v>0</v>
      </c>
      <c r="C4" s="70" t="s">
        <v>13</v>
      </c>
      <c r="D4" s="70" t="s">
        <v>11</v>
      </c>
      <c r="E4" s="70" t="s">
        <v>12</v>
      </c>
      <c r="F4" s="65" t="s">
        <v>14</v>
      </c>
      <c r="G4" s="65" t="s">
        <v>15</v>
      </c>
      <c r="H4" s="65" t="s">
        <v>16</v>
      </c>
      <c r="I4" s="116"/>
      <c r="J4" s="51" t="s">
        <v>29</v>
      </c>
      <c r="K4" s="52" t="s">
        <v>30</v>
      </c>
      <c r="L4" s="131"/>
      <c r="M4" s="53" t="s">
        <v>29</v>
      </c>
      <c r="N4" s="53" t="s">
        <v>30</v>
      </c>
      <c r="O4" s="116"/>
      <c r="P4" s="52" t="s">
        <v>29</v>
      </c>
      <c r="Q4" s="52" t="s">
        <v>30</v>
      </c>
      <c r="R4" s="131"/>
      <c r="S4" s="53" t="s">
        <v>29</v>
      </c>
      <c r="T4" s="53" t="s">
        <v>30</v>
      </c>
      <c r="U4" s="116"/>
      <c r="V4" s="52" t="s">
        <v>29</v>
      </c>
      <c r="W4" s="52" t="s">
        <v>30</v>
      </c>
      <c r="X4" s="131"/>
      <c r="Y4" s="53" t="s">
        <v>29</v>
      </c>
      <c r="Z4" s="53" t="s">
        <v>30</v>
      </c>
      <c r="AA4" s="141"/>
      <c r="AB4" s="144"/>
      <c r="AC4" s="147"/>
      <c r="AD4" s="150"/>
    </row>
    <row r="5" spans="1:30" x14ac:dyDescent="0.25">
      <c r="A5" s="67">
        <v>1</v>
      </c>
      <c r="B5" s="68" t="s">
        <v>698</v>
      </c>
      <c r="C5" s="67" t="s">
        <v>54</v>
      </c>
      <c r="D5" s="68" t="s">
        <v>699</v>
      </c>
      <c r="E5" s="68" t="s">
        <v>700</v>
      </c>
      <c r="F5" s="72">
        <v>61.14</v>
      </c>
      <c r="G5" s="72">
        <v>60.26</v>
      </c>
      <c r="H5" s="72">
        <v>62.4</v>
      </c>
      <c r="I5" s="54"/>
      <c r="J5" s="55">
        <v>55</v>
      </c>
      <c r="K5" s="69"/>
      <c r="L5" s="56"/>
      <c r="M5" s="55">
        <v>40</v>
      </c>
      <c r="N5" s="69"/>
      <c r="O5" s="54"/>
      <c r="P5" s="55">
        <v>30</v>
      </c>
      <c r="Q5" s="69"/>
      <c r="R5" s="56"/>
      <c r="S5" s="55">
        <v>65</v>
      </c>
      <c r="T5" s="69"/>
      <c r="U5" s="54"/>
      <c r="V5" s="55">
        <v>30</v>
      </c>
      <c r="W5" s="69"/>
      <c r="X5" s="56"/>
      <c r="Y5" s="55">
        <v>85</v>
      </c>
      <c r="Z5" s="69"/>
      <c r="AA5" s="57">
        <f t="shared" ref="AA5:AB24" si="0">(((J5*4)+(M5*4)+(P5*4)+(S5*2)+(V5*2)+(Y5*2))/18)/100*700</f>
        <v>334.44444444444446</v>
      </c>
      <c r="AB5" s="58">
        <f t="shared" si="0"/>
        <v>0</v>
      </c>
      <c r="AC5" s="59">
        <f t="shared" ref="AC5:AC15" si="1">IF(AB5=0,AA5,(AA5+AB5)/2)</f>
        <v>334.44444444444446</v>
      </c>
      <c r="AD5" s="60">
        <f t="shared" ref="AD5:AD14" si="2">(F5+G5+H5+AC5)/2</f>
        <v>259.12222222222226</v>
      </c>
    </row>
    <row r="6" spans="1:30" x14ac:dyDescent="0.25">
      <c r="A6" s="67">
        <v>2</v>
      </c>
      <c r="B6" s="68" t="s">
        <v>698</v>
      </c>
      <c r="C6" s="67" t="s">
        <v>54</v>
      </c>
      <c r="D6" s="68" t="s">
        <v>701</v>
      </c>
      <c r="E6" s="68" t="s">
        <v>609</v>
      </c>
      <c r="F6" s="72">
        <v>64.69</v>
      </c>
      <c r="G6" s="72">
        <v>67.010000000000005</v>
      </c>
      <c r="H6" s="72">
        <v>63.74</v>
      </c>
      <c r="I6" s="54"/>
      <c r="J6" s="55">
        <v>50</v>
      </c>
      <c r="K6" s="69"/>
      <c r="L6" s="56"/>
      <c r="M6" s="55">
        <v>25</v>
      </c>
      <c r="N6" s="69"/>
      <c r="O6" s="54"/>
      <c r="P6" s="55">
        <v>40</v>
      </c>
      <c r="Q6" s="69"/>
      <c r="R6" s="56"/>
      <c r="S6" s="55">
        <v>35</v>
      </c>
      <c r="T6" s="69"/>
      <c r="U6" s="54"/>
      <c r="V6" s="55">
        <v>20</v>
      </c>
      <c r="W6" s="69"/>
      <c r="X6" s="56"/>
      <c r="Y6" s="55">
        <v>85</v>
      </c>
      <c r="Z6" s="69"/>
      <c r="AA6" s="57">
        <f t="shared" si="0"/>
        <v>287.77777777777783</v>
      </c>
      <c r="AB6" s="58">
        <f t="shared" si="0"/>
        <v>0</v>
      </c>
      <c r="AC6" s="59">
        <f t="shared" si="1"/>
        <v>287.77777777777783</v>
      </c>
      <c r="AD6" s="60">
        <f t="shared" si="2"/>
        <v>241.60888888888891</v>
      </c>
    </row>
    <row r="7" spans="1:30" x14ac:dyDescent="0.25">
      <c r="A7" s="67">
        <v>3</v>
      </c>
      <c r="B7" s="68" t="s">
        <v>698</v>
      </c>
      <c r="C7" s="67" t="s">
        <v>54</v>
      </c>
      <c r="D7" s="68" t="s">
        <v>702</v>
      </c>
      <c r="E7" s="68" t="s">
        <v>663</v>
      </c>
      <c r="F7" s="72">
        <v>56.1</v>
      </c>
      <c r="G7" s="72">
        <v>51.99</v>
      </c>
      <c r="H7" s="72">
        <v>53.64</v>
      </c>
      <c r="I7" s="54"/>
      <c r="J7" s="55">
        <v>45</v>
      </c>
      <c r="K7" s="69"/>
      <c r="L7" s="56"/>
      <c r="M7" s="55">
        <v>30</v>
      </c>
      <c r="N7" s="69"/>
      <c r="O7" s="54"/>
      <c r="P7" s="55">
        <v>40</v>
      </c>
      <c r="Q7" s="69"/>
      <c r="R7" s="56"/>
      <c r="S7" s="55">
        <v>70</v>
      </c>
      <c r="T7" s="69"/>
      <c r="U7" s="54"/>
      <c r="V7" s="55">
        <v>30</v>
      </c>
      <c r="W7" s="69"/>
      <c r="X7" s="56"/>
      <c r="Y7" s="55">
        <v>70</v>
      </c>
      <c r="Z7" s="69"/>
      <c r="AA7" s="57">
        <f t="shared" si="0"/>
        <v>311.11111111111109</v>
      </c>
      <c r="AB7" s="58">
        <f t="shared" si="0"/>
        <v>0</v>
      </c>
      <c r="AC7" s="59">
        <f t="shared" si="1"/>
        <v>311.11111111111109</v>
      </c>
      <c r="AD7" s="60">
        <f t="shared" si="2"/>
        <v>236.42055555555555</v>
      </c>
    </row>
    <row r="8" spans="1:30" x14ac:dyDescent="0.25">
      <c r="A8" s="67">
        <v>4</v>
      </c>
      <c r="B8" s="68" t="s">
        <v>698</v>
      </c>
      <c r="C8" s="67" t="s">
        <v>54</v>
      </c>
      <c r="D8" s="68" t="s">
        <v>172</v>
      </c>
      <c r="E8" s="68" t="s">
        <v>128</v>
      </c>
      <c r="F8" s="72">
        <v>62.21</v>
      </c>
      <c r="G8" s="72">
        <v>61.24</v>
      </c>
      <c r="H8" s="72">
        <v>58.6</v>
      </c>
      <c r="I8" s="54"/>
      <c r="J8" s="55">
        <v>45</v>
      </c>
      <c r="K8" s="69"/>
      <c r="L8" s="56"/>
      <c r="M8" s="55">
        <v>20</v>
      </c>
      <c r="N8" s="69"/>
      <c r="O8" s="54"/>
      <c r="P8" s="55">
        <v>60</v>
      </c>
      <c r="Q8" s="69"/>
      <c r="R8" s="56"/>
      <c r="S8" s="55">
        <v>45</v>
      </c>
      <c r="T8" s="69"/>
      <c r="U8" s="54"/>
      <c r="V8" s="55">
        <v>25</v>
      </c>
      <c r="W8" s="69"/>
      <c r="X8" s="56"/>
      <c r="Y8" s="55">
        <v>85</v>
      </c>
      <c r="Z8" s="69"/>
      <c r="AA8" s="57">
        <f t="shared" si="0"/>
        <v>315</v>
      </c>
      <c r="AB8" s="58">
        <f t="shared" si="0"/>
        <v>0</v>
      </c>
      <c r="AC8" s="59">
        <f t="shared" si="1"/>
        <v>315</v>
      </c>
      <c r="AD8" s="60">
        <f t="shared" si="2"/>
        <v>248.52500000000001</v>
      </c>
    </row>
    <row r="9" spans="1:30" x14ac:dyDescent="0.25">
      <c r="A9" s="67">
        <v>5</v>
      </c>
      <c r="B9" s="68" t="s">
        <v>698</v>
      </c>
      <c r="C9" s="67" t="s">
        <v>54</v>
      </c>
      <c r="D9" s="68" t="s">
        <v>703</v>
      </c>
      <c r="E9" s="68" t="s">
        <v>609</v>
      </c>
      <c r="F9" s="72">
        <v>60.29</v>
      </c>
      <c r="G9" s="72">
        <v>62.89</v>
      </c>
      <c r="H9" s="72">
        <v>63.93</v>
      </c>
      <c r="I9" s="54"/>
      <c r="J9" s="55">
        <v>60</v>
      </c>
      <c r="K9" s="69"/>
      <c r="L9" s="56"/>
      <c r="M9" s="55">
        <v>20</v>
      </c>
      <c r="N9" s="69"/>
      <c r="O9" s="54"/>
      <c r="P9" s="55">
        <v>30</v>
      </c>
      <c r="Q9" s="69"/>
      <c r="R9" s="56"/>
      <c r="S9" s="55">
        <v>45</v>
      </c>
      <c r="T9" s="69"/>
      <c r="U9" s="54"/>
      <c r="V9" s="55">
        <v>45</v>
      </c>
      <c r="W9" s="69"/>
      <c r="X9" s="56"/>
      <c r="Y9" s="55">
        <v>85</v>
      </c>
      <c r="Z9" s="69"/>
      <c r="AA9" s="57">
        <f t="shared" si="0"/>
        <v>307.22222222222223</v>
      </c>
      <c r="AB9" s="58">
        <f t="shared" si="0"/>
        <v>0</v>
      </c>
      <c r="AC9" s="59">
        <f t="shared" si="1"/>
        <v>307.22222222222223</v>
      </c>
      <c r="AD9" s="60">
        <f t="shared" si="2"/>
        <v>247.16611111111112</v>
      </c>
    </row>
    <row r="10" spans="1:30" x14ac:dyDescent="0.25">
      <c r="A10" s="67">
        <v>6</v>
      </c>
      <c r="B10" s="68" t="s">
        <v>698</v>
      </c>
      <c r="C10" s="67" t="s">
        <v>54</v>
      </c>
      <c r="D10" s="68" t="s">
        <v>704</v>
      </c>
      <c r="E10" s="68" t="s">
        <v>524</v>
      </c>
      <c r="F10" s="72">
        <v>79.97</v>
      </c>
      <c r="G10" s="72">
        <v>80.98</v>
      </c>
      <c r="H10" s="72">
        <v>77.239999999999995</v>
      </c>
      <c r="I10" s="54"/>
      <c r="J10" s="55">
        <v>70</v>
      </c>
      <c r="K10" s="69"/>
      <c r="L10" s="56"/>
      <c r="M10" s="55">
        <v>60</v>
      </c>
      <c r="N10" s="69"/>
      <c r="O10" s="54"/>
      <c r="P10" s="55">
        <v>65</v>
      </c>
      <c r="Q10" s="69"/>
      <c r="R10" s="56"/>
      <c r="S10" s="55">
        <v>85</v>
      </c>
      <c r="T10" s="69"/>
      <c r="U10" s="54"/>
      <c r="V10" s="55">
        <v>40</v>
      </c>
      <c r="W10" s="69"/>
      <c r="X10" s="56"/>
      <c r="Y10" s="55">
        <v>100</v>
      </c>
      <c r="Z10" s="69"/>
      <c r="AA10" s="57">
        <f t="shared" si="0"/>
        <v>478.33333333333326</v>
      </c>
      <c r="AB10" s="58">
        <f t="shared" si="0"/>
        <v>0</v>
      </c>
      <c r="AC10" s="59">
        <f t="shared" si="1"/>
        <v>478.33333333333326</v>
      </c>
      <c r="AD10" s="60">
        <f t="shared" si="2"/>
        <v>358.26166666666666</v>
      </c>
    </row>
    <row r="11" spans="1:30" x14ac:dyDescent="0.25">
      <c r="A11" s="67">
        <v>7</v>
      </c>
      <c r="B11" s="68" t="s">
        <v>698</v>
      </c>
      <c r="C11" s="67" t="s">
        <v>54</v>
      </c>
      <c r="D11" s="68" t="s">
        <v>705</v>
      </c>
      <c r="E11" s="68" t="s">
        <v>204</v>
      </c>
      <c r="F11" s="72">
        <v>84.25</v>
      </c>
      <c r="G11" s="72">
        <v>77.239999999999995</v>
      </c>
      <c r="H11" s="72">
        <v>72.22</v>
      </c>
      <c r="I11" s="54"/>
      <c r="J11" s="55">
        <v>50</v>
      </c>
      <c r="K11" s="69"/>
      <c r="L11" s="56"/>
      <c r="M11" s="55">
        <v>30</v>
      </c>
      <c r="N11" s="69"/>
      <c r="O11" s="54"/>
      <c r="P11" s="55">
        <v>75</v>
      </c>
      <c r="Q11" s="69"/>
      <c r="R11" s="56"/>
      <c r="S11" s="55">
        <v>65</v>
      </c>
      <c r="T11" s="69"/>
      <c r="U11" s="54"/>
      <c r="V11" s="55">
        <v>30</v>
      </c>
      <c r="W11" s="69"/>
      <c r="X11" s="56"/>
      <c r="Y11" s="55">
        <v>95</v>
      </c>
      <c r="Z11" s="69"/>
      <c r="AA11" s="57">
        <f t="shared" si="0"/>
        <v>388.88888888888891</v>
      </c>
      <c r="AB11" s="58">
        <f t="shared" si="0"/>
        <v>0</v>
      </c>
      <c r="AC11" s="59">
        <f t="shared" si="1"/>
        <v>388.88888888888891</v>
      </c>
      <c r="AD11" s="60">
        <f t="shared" si="2"/>
        <v>311.29944444444448</v>
      </c>
    </row>
    <row r="12" spans="1:30" x14ac:dyDescent="0.25">
      <c r="A12" s="67">
        <v>8</v>
      </c>
      <c r="B12" s="68" t="s">
        <v>698</v>
      </c>
      <c r="C12" s="67" t="s">
        <v>54</v>
      </c>
      <c r="D12" s="68" t="s">
        <v>706</v>
      </c>
      <c r="E12" s="68" t="s">
        <v>204</v>
      </c>
      <c r="F12" s="72">
        <v>63.36</v>
      </c>
      <c r="G12" s="72">
        <v>63.08</v>
      </c>
      <c r="H12" s="72">
        <v>63.95</v>
      </c>
      <c r="I12" s="54"/>
      <c r="J12" s="55">
        <v>45</v>
      </c>
      <c r="K12" s="69"/>
      <c r="L12" s="56"/>
      <c r="M12" s="55">
        <v>45</v>
      </c>
      <c r="N12" s="69"/>
      <c r="O12" s="54"/>
      <c r="P12" s="55">
        <v>50</v>
      </c>
      <c r="Q12" s="69"/>
      <c r="R12" s="56"/>
      <c r="S12" s="55">
        <v>50</v>
      </c>
      <c r="T12" s="69"/>
      <c r="U12" s="54"/>
      <c r="V12" s="55">
        <v>40</v>
      </c>
      <c r="W12" s="69"/>
      <c r="X12" s="56"/>
      <c r="Y12" s="55">
        <v>85</v>
      </c>
      <c r="Z12" s="69"/>
      <c r="AA12" s="57">
        <f t="shared" si="0"/>
        <v>353.88888888888886</v>
      </c>
      <c r="AB12" s="58">
        <f t="shared" si="0"/>
        <v>0</v>
      </c>
      <c r="AC12" s="59">
        <f t="shared" si="1"/>
        <v>353.88888888888886</v>
      </c>
      <c r="AD12" s="60">
        <f t="shared" si="2"/>
        <v>272.13944444444439</v>
      </c>
    </row>
    <row r="13" spans="1:30" x14ac:dyDescent="0.25">
      <c r="A13" s="67">
        <v>9</v>
      </c>
      <c r="B13" s="68" t="s">
        <v>698</v>
      </c>
      <c r="C13" s="67" t="s">
        <v>54</v>
      </c>
      <c r="D13" s="68" t="s">
        <v>190</v>
      </c>
      <c r="E13" s="68" t="s">
        <v>266</v>
      </c>
      <c r="F13" s="72">
        <v>86.35</v>
      </c>
      <c r="G13" s="72">
        <v>83.79</v>
      </c>
      <c r="H13" s="72">
        <v>79.67</v>
      </c>
      <c r="I13" s="54"/>
      <c r="J13" s="55">
        <v>85</v>
      </c>
      <c r="K13" s="69"/>
      <c r="L13" s="56"/>
      <c r="M13" s="55">
        <v>40</v>
      </c>
      <c r="N13" s="69"/>
      <c r="O13" s="54"/>
      <c r="P13" s="55">
        <v>80</v>
      </c>
      <c r="Q13" s="69"/>
      <c r="R13" s="56"/>
      <c r="S13" s="55">
        <v>85</v>
      </c>
      <c r="T13" s="69"/>
      <c r="U13" s="54"/>
      <c r="V13" s="55">
        <v>35</v>
      </c>
      <c r="W13" s="69"/>
      <c r="X13" s="56"/>
      <c r="Y13" s="55">
        <v>100</v>
      </c>
      <c r="Z13" s="69"/>
      <c r="AA13" s="57">
        <f t="shared" si="0"/>
        <v>489.99999999999994</v>
      </c>
      <c r="AB13" s="58">
        <f t="shared" si="0"/>
        <v>0</v>
      </c>
      <c r="AC13" s="59">
        <f t="shared" si="1"/>
        <v>489.99999999999994</v>
      </c>
      <c r="AD13" s="60">
        <f t="shared" si="2"/>
        <v>369.90499999999997</v>
      </c>
    </row>
    <row r="14" spans="1:30" x14ac:dyDescent="0.25">
      <c r="A14" s="67">
        <v>10</v>
      </c>
      <c r="B14" s="68" t="s">
        <v>698</v>
      </c>
      <c r="C14" s="67" t="s">
        <v>54</v>
      </c>
      <c r="D14" s="68" t="s">
        <v>707</v>
      </c>
      <c r="E14" s="68" t="s">
        <v>708</v>
      </c>
      <c r="F14" s="72">
        <v>91.88</v>
      </c>
      <c r="G14" s="72">
        <v>90.24</v>
      </c>
      <c r="H14" s="72">
        <v>93.78</v>
      </c>
      <c r="I14" s="54"/>
      <c r="J14" s="55">
        <v>90</v>
      </c>
      <c r="K14" s="69"/>
      <c r="L14" s="56"/>
      <c r="M14" s="55">
        <v>85</v>
      </c>
      <c r="N14" s="69"/>
      <c r="O14" s="54"/>
      <c r="P14" s="55">
        <v>90</v>
      </c>
      <c r="Q14" s="69"/>
      <c r="R14" s="56"/>
      <c r="S14" s="55">
        <v>85</v>
      </c>
      <c r="T14" s="69"/>
      <c r="U14" s="54"/>
      <c r="V14" s="55">
        <v>70</v>
      </c>
      <c r="W14" s="69"/>
      <c r="X14" s="56"/>
      <c r="Y14" s="55">
        <v>100</v>
      </c>
      <c r="Z14" s="69"/>
      <c r="AA14" s="57">
        <f t="shared" si="0"/>
        <v>610.55555555555554</v>
      </c>
      <c r="AB14" s="58">
        <f t="shared" si="0"/>
        <v>0</v>
      </c>
      <c r="AC14" s="59">
        <f t="shared" si="1"/>
        <v>610.55555555555554</v>
      </c>
      <c r="AD14" s="60">
        <f t="shared" si="2"/>
        <v>443.22777777777776</v>
      </c>
    </row>
    <row r="15" spans="1:30" x14ac:dyDescent="0.25">
      <c r="A15" s="67">
        <v>11</v>
      </c>
      <c r="B15" s="68" t="s">
        <v>698</v>
      </c>
      <c r="C15" s="67" t="s">
        <v>54</v>
      </c>
      <c r="D15" s="68" t="s">
        <v>709</v>
      </c>
      <c r="E15" s="68" t="s">
        <v>64</v>
      </c>
      <c r="F15" s="72">
        <v>78.819999999999993</v>
      </c>
      <c r="G15" s="72">
        <v>84.33</v>
      </c>
      <c r="H15" s="72">
        <v>89.59</v>
      </c>
      <c r="I15" s="54"/>
      <c r="J15" s="55">
        <v>85</v>
      </c>
      <c r="K15" s="69"/>
      <c r="L15" s="56"/>
      <c r="M15" s="55">
        <v>55</v>
      </c>
      <c r="N15" s="69"/>
      <c r="O15" s="54"/>
      <c r="P15" s="55">
        <v>85</v>
      </c>
      <c r="Q15" s="69"/>
      <c r="R15" s="56"/>
      <c r="S15" s="55">
        <v>75</v>
      </c>
      <c r="T15" s="69"/>
      <c r="U15" s="54"/>
      <c r="V15" s="55">
        <v>70</v>
      </c>
      <c r="W15" s="69"/>
      <c r="X15" s="56"/>
      <c r="Y15" s="55">
        <v>100</v>
      </c>
      <c r="Z15" s="69"/>
      <c r="AA15" s="57">
        <f t="shared" si="0"/>
        <v>540.55555555555554</v>
      </c>
      <c r="AB15" s="58">
        <f t="shared" si="0"/>
        <v>0</v>
      </c>
      <c r="AC15" s="59">
        <f t="shared" si="1"/>
        <v>540.55555555555554</v>
      </c>
      <c r="AD15" s="60">
        <f t="shared" ref="AD15:AD24" si="3">(F15+G15+H15+AC15)/2</f>
        <v>396.64777777777778</v>
      </c>
    </row>
    <row r="16" spans="1:30" x14ac:dyDescent="0.25">
      <c r="A16" s="67">
        <v>12</v>
      </c>
      <c r="B16" s="68" t="s">
        <v>698</v>
      </c>
      <c r="C16" s="67" t="s">
        <v>54</v>
      </c>
      <c r="D16" s="68" t="s">
        <v>710</v>
      </c>
      <c r="E16" s="68" t="s">
        <v>711</v>
      </c>
      <c r="F16" s="72">
        <v>58.23</v>
      </c>
      <c r="G16" s="72">
        <v>61.77</v>
      </c>
      <c r="H16" s="72">
        <v>57.26</v>
      </c>
      <c r="I16" s="54"/>
      <c r="J16" s="55">
        <v>35</v>
      </c>
      <c r="K16" s="69"/>
      <c r="L16" s="56"/>
      <c r="M16" s="55">
        <v>30</v>
      </c>
      <c r="N16" s="69"/>
      <c r="O16" s="54"/>
      <c r="P16" s="55">
        <v>45</v>
      </c>
      <c r="Q16" s="69"/>
      <c r="R16" s="56"/>
      <c r="S16" s="55">
        <v>35</v>
      </c>
      <c r="T16" s="69"/>
      <c r="U16" s="54"/>
      <c r="V16" s="55">
        <v>45</v>
      </c>
      <c r="W16" s="69"/>
      <c r="X16" s="56"/>
      <c r="Y16" s="55">
        <v>80</v>
      </c>
      <c r="Z16" s="69"/>
      <c r="AA16" s="57">
        <f t="shared" si="0"/>
        <v>295.55555555555554</v>
      </c>
      <c r="AB16" s="58">
        <f t="shared" si="0"/>
        <v>0</v>
      </c>
      <c r="AC16" s="59">
        <f t="shared" ref="AC16:AC24" si="4">IF(AB16=0,AA16,(AA16+AB16)/2)</f>
        <v>295.55555555555554</v>
      </c>
      <c r="AD16" s="60">
        <f t="shared" si="3"/>
        <v>236.40777777777777</v>
      </c>
    </row>
    <row r="17" spans="1:30" x14ac:dyDescent="0.25">
      <c r="A17" s="67">
        <v>13</v>
      </c>
      <c r="B17" s="68" t="s">
        <v>698</v>
      </c>
      <c r="C17" s="67" t="s">
        <v>54</v>
      </c>
      <c r="D17" s="68" t="s">
        <v>297</v>
      </c>
      <c r="E17" s="68" t="s">
        <v>545</v>
      </c>
      <c r="F17" s="72">
        <v>84</v>
      </c>
      <c r="G17" s="72">
        <v>83.39</v>
      </c>
      <c r="H17" s="72">
        <v>83.83</v>
      </c>
      <c r="I17" s="54"/>
      <c r="J17" s="55">
        <v>80</v>
      </c>
      <c r="K17" s="69"/>
      <c r="L17" s="56"/>
      <c r="M17" s="55">
        <v>65</v>
      </c>
      <c r="N17" s="69"/>
      <c r="O17" s="54"/>
      <c r="P17" s="55">
        <v>65</v>
      </c>
      <c r="Q17" s="69"/>
      <c r="R17" s="56"/>
      <c r="S17" s="55">
        <v>85</v>
      </c>
      <c r="T17" s="69"/>
      <c r="U17" s="54"/>
      <c r="V17" s="55">
        <v>50</v>
      </c>
      <c r="W17" s="69"/>
      <c r="X17" s="56"/>
      <c r="Y17" s="55">
        <v>100</v>
      </c>
      <c r="Z17" s="69"/>
      <c r="AA17" s="57">
        <f t="shared" si="0"/>
        <v>509.4444444444444</v>
      </c>
      <c r="AB17" s="58">
        <f t="shared" si="0"/>
        <v>0</v>
      </c>
      <c r="AC17" s="59">
        <f t="shared" si="4"/>
        <v>509.4444444444444</v>
      </c>
      <c r="AD17" s="60">
        <f t="shared" si="3"/>
        <v>380.33222222222219</v>
      </c>
    </row>
    <row r="18" spans="1:30" x14ac:dyDescent="0.25">
      <c r="A18" s="67">
        <v>14</v>
      </c>
      <c r="B18" s="68" t="s">
        <v>698</v>
      </c>
      <c r="C18" s="67" t="s">
        <v>54</v>
      </c>
      <c r="D18" s="68" t="s">
        <v>712</v>
      </c>
      <c r="E18" s="68" t="s">
        <v>503</v>
      </c>
      <c r="F18" s="72">
        <v>69.75</v>
      </c>
      <c r="G18" s="72">
        <v>70.87</v>
      </c>
      <c r="H18" s="72">
        <v>74.58</v>
      </c>
      <c r="I18" s="54"/>
      <c r="J18" s="55">
        <v>80</v>
      </c>
      <c r="K18" s="69"/>
      <c r="L18" s="56"/>
      <c r="M18" s="55">
        <v>25</v>
      </c>
      <c r="N18" s="69"/>
      <c r="O18" s="54"/>
      <c r="P18" s="55">
        <v>60</v>
      </c>
      <c r="Q18" s="69"/>
      <c r="R18" s="56"/>
      <c r="S18" s="55">
        <v>80</v>
      </c>
      <c r="T18" s="69"/>
      <c r="U18" s="54"/>
      <c r="V18" s="55">
        <v>40</v>
      </c>
      <c r="W18" s="69"/>
      <c r="X18" s="56"/>
      <c r="Y18" s="55">
        <v>95</v>
      </c>
      <c r="Z18" s="69"/>
      <c r="AA18" s="57">
        <f t="shared" si="0"/>
        <v>423.88888888888891</v>
      </c>
      <c r="AB18" s="58">
        <f t="shared" si="0"/>
        <v>0</v>
      </c>
      <c r="AC18" s="59">
        <f t="shared" si="4"/>
        <v>423.88888888888891</v>
      </c>
      <c r="AD18" s="60">
        <f t="shared" si="3"/>
        <v>319.54444444444448</v>
      </c>
    </row>
    <row r="19" spans="1:30" x14ac:dyDescent="0.25">
      <c r="A19" s="67">
        <v>15</v>
      </c>
      <c r="B19" s="68" t="s">
        <v>698</v>
      </c>
      <c r="C19" s="67" t="s">
        <v>54</v>
      </c>
      <c r="D19" s="68" t="s">
        <v>705</v>
      </c>
      <c r="E19" s="68" t="s">
        <v>444</v>
      </c>
      <c r="F19" s="72">
        <v>87.27</v>
      </c>
      <c r="G19" s="72">
        <v>84.37</v>
      </c>
      <c r="H19" s="72">
        <v>84.97</v>
      </c>
      <c r="I19" s="54"/>
      <c r="J19" s="55">
        <v>70</v>
      </c>
      <c r="K19" s="69"/>
      <c r="L19" s="56"/>
      <c r="M19" s="55">
        <v>65</v>
      </c>
      <c r="N19" s="69"/>
      <c r="O19" s="54"/>
      <c r="P19" s="55">
        <v>75</v>
      </c>
      <c r="Q19" s="69"/>
      <c r="R19" s="56"/>
      <c r="S19" s="55">
        <v>75</v>
      </c>
      <c r="T19" s="69"/>
      <c r="U19" s="54"/>
      <c r="V19" s="55">
        <v>65</v>
      </c>
      <c r="W19" s="69"/>
      <c r="X19" s="56"/>
      <c r="Y19" s="55">
        <v>95</v>
      </c>
      <c r="Z19" s="69"/>
      <c r="AA19" s="57">
        <f t="shared" si="0"/>
        <v>509.4444444444444</v>
      </c>
      <c r="AB19" s="58">
        <f t="shared" si="0"/>
        <v>0</v>
      </c>
      <c r="AC19" s="59">
        <f t="shared" si="4"/>
        <v>509.4444444444444</v>
      </c>
      <c r="AD19" s="60">
        <f t="shared" si="3"/>
        <v>383.02722222222224</v>
      </c>
    </row>
    <row r="20" spans="1:30" x14ac:dyDescent="0.25">
      <c r="A20" s="67">
        <v>16</v>
      </c>
      <c r="B20" s="68" t="s">
        <v>698</v>
      </c>
      <c r="C20" s="67" t="s">
        <v>54</v>
      </c>
      <c r="D20" s="68" t="s">
        <v>713</v>
      </c>
      <c r="E20" s="68" t="s">
        <v>119</v>
      </c>
      <c r="F20" s="72">
        <v>59.79</v>
      </c>
      <c r="G20" s="72">
        <v>55.34</v>
      </c>
      <c r="H20" s="72">
        <v>54.34</v>
      </c>
      <c r="I20" s="54"/>
      <c r="J20" s="55">
        <v>30</v>
      </c>
      <c r="K20" s="69"/>
      <c r="L20" s="56"/>
      <c r="M20" s="55">
        <v>35</v>
      </c>
      <c r="N20" s="69"/>
      <c r="O20" s="54"/>
      <c r="P20" s="55">
        <v>55</v>
      </c>
      <c r="Q20" s="69"/>
      <c r="R20" s="56"/>
      <c r="S20" s="55">
        <v>25</v>
      </c>
      <c r="T20" s="69"/>
      <c r="U20" s="54"/>
      <c r="V20" s="55">
        <v>10</v>
      </c>
      <c r="W20" s="69"/>
      <c r="X20" s="56"/>
      <c r="Y20" s="55">
        <v>55</v>
      </c>
      <c r="Z20" s="69"/>
      <c r="AA20" s="57">
        <f t="shared" si="0"/>
        <v>256.66666666666663</v>
      </c>
      <c r="AB20" s="58">
        <f t="shared" si="0"/>
        <v>0</v>
      </c>
      <c r="AC20" s="59">
        <f t="shared" si="4"/>
        <v>256.66666666666663</v>
      </c>
      <c r="AD20" s="60">
        <f t="shared" si="3"/>
        <v>213.06833333333333</v>
      </c>
    </row>
    <row r="21" spans="1:30" x14ac:dyDescent="0.25">
      <c r="A21" s="67">
        <v>17</v>
      </c>
      <c r="B21" s="68" t="s">
        <v>698</v>
      </c>
      <c r="C21" s="67" t="s">
        <v>54</v>
      </c>
      <c r="D21" s="68" t="s">
        <v>714</v>
      </c>
      <c r="E21" s="68" t="s">
        <v>223</v>
      </c>
      <c r="F21" s="72">
        <v>85.75</v>
      </c>
      <c r="G21" s="72">
        <v>85.46</v>
      </c>
      <c r="H21" s="72">
        <v>85.08</v>
      </c>
      <c r="I21" s="54"/>
      <c r="J21" s="55">
        <v>75</v>
      </c>
      <c r="K21" s="69"/>
      <c r="L21" s="56"/>
      <c r="M21" s="55">
        <v>45</v>
      </c>
      <c r="N21" s="69"/>
      <c r="O21" s="54"/>
      <c r="P21" s="55">
        <v>75</v>
      </c>
      <c r="Q21" s="69"/>
      <c r="R21" s="56"/>
      <c r="S21" s="55">
        <v>75</v>
      </c>
      <c r="T21" s="69"/>
      <c r="U21" s="54"/>
      <c r="V21" s="55">
        <v>50</v>
      </c>
      <c r="W21" s="69"/>
      <c r="X21" s="56"/>
      <c r="Y21" s="55">
        <v>100</v>
      </c>
      <c r="Z21" s="69"/>
      <c r="AA21" s="57">
        <f t="shared" si="0"/>
        <v>478.33333333333326</v>
      </c>
      <c r="AB21" s="58">
        <f t="shared" si="0"/>
        <v>0</v>
      </c>
      <c r="AC21" s="59">
        <f t="shared" si="4"/>
        <v>478.33333333333326</v>
      </c>
      <c r="AD21" s="60">
        <f t="shared" si="3"/>
        <v>367.31166666666661</v>
      </c>
    </row>
    <row r="22" spans="1:30" x14ac:dyDescent="0.25">
      <c r="A22" s="67">
        <v>18</v>
      </c>
      <c r="B22" s="68" t="s">
        <v>698</v>
      </c>
      <c r="C22" s="67" t="s">
        <v>54</v>
      </c>
      <c r="D22" s="68" t="s">
        <v>715</v>
      </c>
      <c r="E22" s="68" t="s">
        <v>346</v>
      </c>
      <c r="F22" s="72">
        <v>67.180000000000007</v>
      </c>
      <c r="G22" s="72">
        <v>62.71</v>
      </c>
      <c r="H22" s="72">
        <v>65.11</v>
      </c>
      <c r="I22" s="54"/>
      <c r="J22" s="55">
        <v>65</v>
      </c>
      <c r="K22" s="69"/>
      <c r="L22" s="56"/>
      <c r="M22" s="55">
        <v>20</v>
      </c>
      <c r="N22" s="69"/>
      <c r="O22" s="54"/>
      <c r="P22" s="55">
        <v>45</v>
      </c>
      <c r="Q22" s="69"/>
      <c r="R22" s="56"/>
      <c r="S22" s="55">
        <v>60</v>
      </c>
      <c r="T22" s="69"/>
      <c r="U22" s="54"/>
      <c r="V22" s="55">
        <v>35</v>
      </c>
      <c r="W22" s="69"/>
      <c r="X22" s="56"/>
      <c r="Y22" s="55">
        <v>90</v>
      </c>
      <c r="Z22" s="69"/>
      <c r="AA22" s="57">
        <f t="shared" si="0"/>
        <v>346.11111111111109</v>
      </c>
      <c r="AB22" s="58">
        <f t="shared" si="0"/>
        <v>0</v>
      </c>
      <c r="AC22" s="59">
        <f t="shared" si="4"/>
        <v>346.11111111111109</v>
      </c>
      <c r="AD22" s="60">
        <f t="shared" si="3"/>
        <v>270.55555555555554</v>
      </c>
    </row>
    <row r="23" spans="1:30" x14ac:dyDescent="0.25">
      <c r="A23" s="67">
        <v>19</v>
      </c>
      <c r="B23" s="68" t="s">
        <v>698</v>
      </c>
      <c r="C23" s="67" t="s">
        <v>54</v>
      </c>
      <c r="D23" s="68" t="s">
        <v>716</v>
      </c>
      <c r="E23" s="68" t="s">
        <v>717</v>
      </c>
      <c r="F23" s="72">
        <v>52.51</v>
      </c>
      <c r="G23" s="72">
        <v>51.39</v>
      </c>
      <c r="H23" s="72">
        <v>54.18</v>
      </c>
      <c r="I23" s="54"/>
      <c r="J23" s="55">
        <v>25</v>
      </c>
      <c r="K23" s="69"/>
      <c r="L23" s="56"/>
      <c r="M23" s="55">
        <v>25</v>
      </c>
      <c r="N23" s="69"/>
      <c r="O23" s="54"/>
      <c r="P23" s="55">
        <v>40</v>
      </c>
      <c r="Q23" s="69"/>
      <c r="R23" s="56"/>
      <c r="S23" s="55">
        <v>30</v>
      </c>
      <c r="T23" s="69"/>
      <c r="U23" s="54"/>
      <c r="V23" s="55">
        <v>30</v>
      </c>
      <c r="W23" s="69"/>
      <c r="X23" s="56"/>
      <c r="Y23" s="55">
        <v>30</v>
      </c>
      <c r="Z23" s="69"/>
      <c r="AA23" s="57">
        <f t="shared" si="0"/>
        <v>210</v>
      </c>
      <c r="AB23" s="58">
        <f t="shared" si="0"/>
        <v>0</v>
      </c>
      <c r="AC23" s="59">
        <f t="shared" si="4"/>
        <v>210</v>
      </c>
      <c r="AD23" s="60">
        <f t="shared" si="3"/>
        <v>184.04000000000002</v>
      </c>
    </row>
    <row r="24" spans="1:30" x14ac:dyDescent="0.25">
      <c r="A24" s="67">
        <v>20</v>
      </c>
      <c r="B24" s="68" t="s">
        <v>698</v>
      </c>
      <c r="C24" s="67" t="s">
        <v>54</v>
      </c>
      <c r="D24" s="68" t="s">
        <v>718</v>
      </c>
      <c r="E24" s="68" t="s">
        <v>717</v>
      </c>
      <c r="F24" s="72">
        <v>71.290000000000006</v>
      </c>
      <c r="G24" s="72">
        <v>72.3</v>
      </c>
      <c r="H24" s="72">
        <v>75.03</v>
      </c>
      <c r="I24" s="54"/>
      <c r="J24" s="55">
        <v>85</v>
      </c>
      <c r="K24" s="69"/>
      <c r="L24" s="56"/>
      <c r="M24" s="55">
        <v>30</v>
      </c>
      <c r="N24" s="69"/>
      <c r="O24" s="54"/>
      <c r="P24" s="55">
        <v>50</v>
      </c>
      <c r="Q24" s="69"/>
      <c r="R24" s="56"/>
      <c r="S24" s="55">
        <v>90</v>
      </c>
      <c r="T24" s="69"/>
      <c r="U24" s="54"/>
      <c r="V24" s="55">
        <v>50</v>
      </c>
      <c r="W24" s="69"/>
      <c r="X24" s="56"/>
      <c r="Y24" s="55">
        <v>90</v>
      </c>
      <c r="Z24" s="69"/>
      <c r="AA24" s="57">
        <f t="shared" si="0"/>
        <v>435.55555555555554</v>
      </c>
      <c r="AB24" s="58">
        <f t="shared" si="0"/>
        <v>0</v>
      </c>
      <c r="AC24" s="59">
        <f t="shared" si="4"/>
        <v>435.55555555555554</v>
      </c>
      <c r="AD24" s="60">
        <f t="shared" si="3"/>
        <v>327.08777777777777</v>
      </c>
    </row>
  </sheetData>
  <mergeCells count="28">
    <mergeCell ref="Y3:Z3"/>
    <mergeCell ref="A1:E1"/>
    <mergeCell ref="P3:Q3"/>
    <mergeCell ref="R3:R4"/>
    <mergeCell ref="S3:T3"/>
    <mergeCell ref="U3:U4"/>
    <mergeCell ref="V3:W3"/>
    <mergeCell ref="X3:X4"/>
    <mergeCell ref="F1:AD1"/>
    <mergeCell ref="U2:W2"/>
    <mergeCell ref="X2:Z2"/>
    <mergeCell ref="AA2:AA4"/>
    <mergeCell ref="AB2:AB4"/>
    <mergeCell ref="AC2:AC4"/>
    <mergeCell ref="AD2:AD4"/>
    <mergeCell ref="A3:A4"/>
    <mergeCell ref="R2:T2"/>
    <mergeCell ref="O3:O4"/>
    <mergeCell ref="A2:E2"/>
    <mergeCell ref="F2:H3"/>
    <mergeCell ref="I2:K2"/>
    <mergeCell ref="L2:N2"/>
    <mergeCell ref="O2:Q2"/>
    <mergeCell ref="B3:E3"/>
    <mergeCell ref="I3:I4"/>
    <mergeCell ref="J3:K3"/>
    <mergeCell ref="L3:L4"/>
    <mergeCell ref="M3:N3"/>
  </mergeCells>
  <hyperlinks>
    <hyperlink ref="A1:E1" location="ANASAYFA!A1" display="ANASAYFA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"/>
  <sheetViews>
    <sheetView workbookViewId="0">
      <pane xSplit="5" ySplit="4" topLeftCell="F5" activePane="bottomRight" state="frozen"/>
      <selection pane="topRight" activeCell="F1" sqref="F1"/>
      <selection pane="bottomLeft" activeCell="A5" sqref="A5"/>
      <selection pane="bottomRight" sqref="A1:E1"/>
    </sheetView>
  </sheetViews>
  <sheetFormatPr defaultRowHeight="21" x14ac:dyDescent="0.35"/>
  <cols>
    <col min="1" max="1" width="9.140625" style="66"/>
    <col min="2" max="2" width="18.7109375" style="66" customWidth="1"/>
    <col min="3" max="3" width="13.140625" style="66" bestFit="1" customWidth="1"/>
    <col min="4" max="5" width="15.28515625" style="66" customWidth="1"/>
    <col min="6" max="8" width="16.42578125" style="25" customWidth="1"/>
    <col min="9" max="9" width="20.7109375" style="62" customWidth="1"/>
    <col min="10" max="11" width="11.28515625" style="62" customWidth="1"/>
    <col min="12" max="12" width="20.7109375" style="62" customWidth="1"/>
    <col min="13" max="14" width="11.28515625" style="62" customWidth="1"/>
    <col min="15" max="15" width="20.7109375" style="62" customWidth="1"/>
    <col min="16" max="17" width="11.28515625" style="62" customWidth="1"/>
    <col min="18" max="18" width="22" style="62" customWidth="1"/>
    <col min="19" max="20" width="11.28515625" style="62" customWidth="1"/>
    <col min="21" max="21" width="20.7109375" style="62" customWidth="1"/>
    <col min="22" max="23" width="11.28515625" style="62" customWidth="1"/>
    <col min="24" max="24" width="20.7109375" style="62" customWidth="1"/>
    <col min="25" max="26" width="11.28515625" style="62" customWidth="1"/>
    <col min="27" max="27" width="22.28515625" style="63" customWidth="1"/>
    <col min="28" max="29" width="21.28515625" style="63" customWidth="1"/>
    <col min="30" max="30" width="19.140625" style="64" customWidth="1"/>
  </cols>
  <sheetData>
    <row r="1" spans="1:30" ht="75.75" customHeight="1" x14ac:dyDescent="0.25">
      <c r="A1" s="134" t="s">
        <v>766</v>
      </c>
      <c r="B1" s="134"/>
      <c r="C1" s="134"/>
      <c r="D1" s="134"/>
      <c r="E1" s="135"/>
      <c r="F1" s="136" t="s">
        <v>24</v>
      </c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8"/>
    </row>
    <row r="2" spans="1:30" ht="34.5" customHeight="1" x14ac:dyDescent="0.25">
      <c r="A2" s="117"/>
      <c r="B2" s="117"/>
      <c r="C2" s="117"/>
      <c r="D2" s="117"/>
      <c r="E2" s="117"/>
      <c r="F2" s="118" t="s">
        <v>17</v>
      </c>
      <c r="G2" s="119"/>
      <c r="H2" s="120"/>
      <c r="I2" s="124" t="s">
        <v>2</v>
      </c>
      <c r="J2" s="125"/>
      <c r="K2" s="126"/>
      <c r="L2" s="112" t="s">
        <v>3</v>
      </c>
      <c r="M2" s="113"/>
      <c r="N2" s="114"/>
      <c r="O2" s="124" t="s">
        <v>10</v>
      </c>
      <c r="P2" s="125"/>
      <c r="Q2" s="126"/>
      <c r="R2" s="112" t="s">
        <v>25</v>
      </c>
      <c r="S2" s="113"/>
      <c r="T2" s="114"/>
      <c r="U2" s="124" t="s">
        <v>4</v>
      </c>
      <c r="V2" s="125"/>
      <c r="W2" s="126"/>
      <c r="X2" s="112" t="s">
        <v>23</v>
      </c>
      <c r="Y2" s="113"/>
      <c r="Z2" s="114"/>
      <c r="AA2" s="139" t="s">
        <v>26</v>
      </c>
      <c r="AB2" s="142" t="s">
        <v>753</v>
      </c>
      <c r="AC2" s="145" t="s">
        <v>754</v>
      </c>
      <c r="AD2" s="148" t="s">
        <v>755</v>
      </c>
    </row>
    <row r="3" spans="1:30" ht="21" customHeight="1" x14ac:dyDescent="0.25">
      <c r="A3" s="127" t="s">
        <v>5</v>
      </c>
      <c r="B3" s="127" t="s">
        <v>1</v>
      </c>
      <c r="C3" s="127"/>
      <c r="D3" s="127"/>
      <c r="E3" s="127"/>
      <c r="F3" s="121"/>
      <c r="G3" s="122"/>
      <c r="H3" s="123"/>
      <c r="I3" s="115" t="s">
        <v>27</v>
      </c>
      <c r="J3" s="128" t="s">
        <v>28</v>
      </c>
      <c r="K3" s="129"/>
      <c r="L3" s="130" t="s">
        <v>27</v>
      </c>
      <c r="M3" s="132" t="s">
        <v>28</v>
      </c>
      <c r="N3" s="133"/>
      <c r="O3" s="115" t="s">
        <v>27</v>
      </c>
      <c r="P3" s="128" t="s">
        <v>28</v>
      </c>
      <c r="Q3" s="129"/>
      <c r="R3" s="130" t="s">
        <v>27</v>
      </c>
      <c r="S3" s="132" t="s">
        <v>28</v>
      </c>
      <c r="T3" s="133"/>
      <c r="U3" s="115" t="s">
        <v>27</v>
      </c>
      <c r="V3" s="128" t="s">
        <v>28</v>
      </c>
      <c r="W3" s="129"/>
      <c r="X3" s="130" t="s">
        <v>27</v>
      </c>
      <c r="Y3" s="132" t="s">
        <v>28</v>
      </c>
      <c r="Z3" s="133"/>
      <c r="AA3" s="140"/>
      <c r="AB3" s="143"/>
      <c r="AC3" s="146"/>
      <c r="AD3" s="149"/>
    </row>
    <row r="4" spans="1:30" ht="31.5" x14ac:dyDescent="0.25">
      <c r="A4" s="127"/>
      <c r="B4" s="70" t="s">
        <v>0</v>
      </c>
      <c r="C4" s="70" t="s">
        <v>13</v>
      </c>
      <c r="D4" s="70" t="s">
        <v>11</v>
      </c>
      <c r="E4" s="70" t="s">
        <v>12</v>
      </c>
      <c r="F4" s="65" t="s">
        <v>14</v>
      </c>
      <c r="G4" s="65" t="s">
        <v>15</v>
      </c>
      <c r="H4" s="65" t="s">
        <v>16</v>
      </c>
      <c r="I4" s="116"/>
      <c r="J4" s="51" t="s">
        <v>29</v>
      </c>
      <c r="K4" s="52" t="s">
        <v>30</v>
      </c>
      <c r="L4" s="131"/>
      <c r="M4" s="53" t="s">
        <v>29</v>
      </c>
      <c r="N4" s="53" t="s">
        <v>30</v>
      </c>
      <c r="O4" s="116"/>
      <c r="P4" s="52" t="s">
        <v>29</v>
      </c>
      <c r="Q4" s="52" t="s">
        <v>30</v>
      </c>
      <c r="R4" s="131"/>
      <c r="S4" s="53" t="s">
        <v>29</v>
      </c>
      <c r="T4" s="53" t="s">
        <v>30</v>
      </c>
      <c r="U4" s="116"/>
      <c r="V4" s="52" t="s">
        <v>29</v>
      </c>
      <c r="W4" s="52" t="s">
        <v>30</v>
      </c>
      <c r="X4" s="131"/>
      <c r="Y4" s="53" t="s">
        <v>29</v>
      </c>
      <c r="Z4" s="53" t="s">
        <v>30</v>
      </c>
      <c r="AA4" s="141"/>
      <c r="AB4" s="144"/>
      <c r="AC4" s="147"/>
      <c r="AD4" s="150"/>
    </row>
    <row r="5" spans="1:30" x14ac:dyDescent="0.25">
      <c r="A5" s="67">
        <v>1</v>
      </c>
      <c r="B5" s="68" t="s">
        <v>719</v>
      </c>
      <c r="C5" s="67" t="s">
        <v>54</v>
      </c>
      <c r="D5" s="68" t="s">
        <v>720</v>
      </c>
      <c r="E5" s="68" t="s">
        <v>597</v>
      </c>
      <c r="F5" s="72">
        <v>67.17</v>
      </c>
      <c r="G5" s="72">
        <v>73.81</v>
      </c>
      <c r="H5" s="72">
        <v>66.900000000000006</v>
      </c>
      <c r="I5" s="54"/>
      <c r="J5" s="55">
        <v>65</v>
      </c>
      <c r="K5" s="69"/>
      <c r="L5" s="56"/>
      <c r="M5" s="55">
        <v>50</v>
      </c>
      <c r="N5" s="69"/>
      <c r="O5" s="54"/>
      <c r="P5" s="55">
        <v>70</v>
      </c>
      <c r="Q5" s="69"/>
      <c r="R5" s="56"/>
      <c r="S5" s="55">
        <v>45</v>
      </c>
      <c r="T5" s="69"/>
      <c r="U5" s="54"/>
      <c r="V5" s="55">
        <v>20</v>
      </c>
      <c r="W5" s="69"/>
      <c r="X5" s="56"/>
      <c r="Y5" s="55">
        <v>100</v>
      </c>
      <c r="Z5" s="69"/>
      <c r="AA5" s="57">
        <f t="shared" ref="AA5:AB31" si="0">(((J5*4)+(M5*4)+(P5*4)+(S5*2)+(V5*2)+(Y5*2))/18)/100*700</f>
        <v>416.11111111111109</v>
      </c>
      <c r="AB5" s="58">
        <f t="shared" si="0"/>
        <v>0</v>
      </c>
      <c r="AC5" s="59">
        <f t="shared" ref="AC5:AC31" si="1">IF(AB5=0,AA5,(AA5+AB5)/2)</f>
        <v>416.11111111111109</v>
      </c>
      <c r="AD5" s="60">
        <f t="shared" ref="AD5:AD31" si="2">(F5+G5+H5+AC5)/2</f>
        <v>311.99555555555554</v>
      </c>
    </row>
    <row r="6" spans="1:30" x14ac:dyDescent="0.25">
      <c r="A6" s="67">
        <v>2</v>
      </c>
      <c r="B6" s="68" t="s">
        <v>719</v>
      </c>
      <c r="C6" s="67" t="s">
        <v>54</v>
      </c>
      <c r="D6" s="68" t="s">
        <v>721</v>
      </c>
      <c r="E6" s="68" t="s">
        <v>722</v>
      </c>
      <c r="F6" s="72">
        <v>62.69</v>
      </c>
      <c r="G6" s="72">
        <v>59.28</v>
      </c>
      <c r="H6" s="72">
        <v>59.9</v>
      </c>
      <c r="I6" s="54"/>
      <c r="J6" s="55">
        <v>75</v>
      </c>
      <c r="K6" s="69"/>
      <c r="L6" s="56"/>
      <c r="M6" s="55">
        <v>25</v>
      </c>
      <c r="N6" s="69"/>
      <c r="O6" s="54"/>
      <c r="P6" s="55">
        <v>50</v>
      </c>
      <c r="Q6" s="69"/>
      <c r="R6" s="56"/>
      <c r="S6" s="55">
        <v>40</v>
      </c>
      <c r="T6" s="69"/>
      <c r="U6" s="54"/>
      <c r="V6" s="55">
        <v>20</v>
      </c>
      <c r="W6" s="69"/>
      <c r="X6" s="56"/>
      <c r="Y6" s="55">
        <v>90</v>
      </c>
      <c r="Z6" s="69"/>
      <c r="AA6" s="57">
        <f t="shared" si="0"/>
        <v>350</v>
      </c>
      <c r="AB6" s="58">
        <f t="shared" si="0"/>
        <v>0</v>
      </c>
      <c r="AC6" s="59">
        <f t="shared" si="1"/>
        <v>350</v>
      </c>
      <c r="AD6" s="60">
        <f t="shared" si="2"/>
        <v>265.935</v>
      </c>
    </row>
    <row r="7" spans="1:30" x14ac:dyDescent="0.25">
      <c r="A7" s="67">
        <v>3</v>
      </c>
      <c r="B7" s="68" t="s">
        <v>719</v>
      </c>
      <c r="C7" s="67" t="s">
        <v>54</v>
      </c>
      <c r="D7" s="68" t="s">
        <v>723</v>
      </c>
      <c r="E7" s="68" t="s">
        <v>724</v>
      </c>
      <c r="F7" s="72">
        <v>91.14</v>
      </c>
      <c r="G7" s="72">
        <v>90.67</v>
      </c>
      <c r="H7" s="72">
        <v>92.27</v>
      </c>
      <c r="I7" s="54"/>
      <c r="J7" s="55">
        <v>95</v>
      </c>
      <c r="K7" s="69"/>
      <c r="L7" s="56"/>
      <c r="M7" s="55">
        <v>95</v>
      </c>
      <c r="N7" s="69"/>
      <c r="O7" s="54"/>
      <c r="P7" s="55">
        <v>85</v>
      </c>
      <c r="Q7" s="69"/>
      <c r="R7" s="56"/>
      <c r="S7" s="55">
        <v>90</v>
      </c>
      <c r="T7" s="69"/>
      <c r="U7" s="54"/>
      <c r="V7" s="55">
        <v>65</v>
      </c>
      <c r="W7" s="69"/>
      <c r="X7" s="56"/>
      <c r="Y7" s="55">
        <v>95</v>
      </c>
      <c r="Z7" s="69"/>
      <c r="AA7" s="57">
        <f t="shared" si="0"/>
        <v>622.22222222222217</v>
      </c>
      <c r="AB7" s="58">
        <f t="shared" si="0"/>
        <v>0</v>
      </c>
      <c r="AC7" s="59">
        <f t="shared" si="1"/>
        <v>622.22222222222217</v>
      </c>
      <c r="AD7" s="60">
        <f t="shared" si="2"/>
        <v>448.15111111111105</v>
      </c>
    </row>
    <row r="8" spans="1:30" x14ac:dyDescent="0.25">
      <c r="A8" s="67">
        <v>4</v>
      </c>
      <c r="B8" s="68" t="s">
        <v>719</v>
      </c>
      <c r="C8" s="67" t="s">
        <v>54</v>
      </c>
      <c r="D8" s="68" t="s">
        <v>725</v>
      </c>
      <c r="E8" s="68" t="s">
        <v>726</v>
      </c>
      <c r="F8" s="72">
        <v>66.989999999999995</v>
      </c>
      <c r="G8" s="72">
        <v>62.14</v>
      </c>
      <c r="H8" s="72">
        <v>61.42</v>
      </c>
      <c r="I8" s="54"/>
      <c r="J8" s="55">
        <v>60</v>
      </c>
      <c r="K8" s="69"/>
      <c r="L8" s="56"/>
      <c r="M8" s="55">
        <v>20</v>
      </c>
      <c r="N8" s="69"/>
      <c r="O8" s="54"/>
      <c r="P8" s="55">
        <v>50</v>
      </c>
      <c r="Q8" s="69"/>
      <c r="R8" s="56"/>
      <c r="S8" s="55">
        <v>40</v>
      </c>
      <c r="T8" s="69"/>
      <c r="U8" s="54"/>
      <c r="V8" s="55">
        <v>15</v>
      </c>
      <c r="W8" s="69"/>
      <c r="X8" s="56"/>
      <c r="Y8" s="55">
        <v>90</v>
      </c>
      <c r="Z8" s="69"/>
      <c r="AA8" s="57">
        <f t="shared" si="0"/>
        <v>315</v>
      </c>
      <c r="AB8" s="58">
        <f t="shared" si="0"/>
        <v>0</v>
      </c>
      <c r="AC8" s="59">
        <f t="shared" si="1"/>
        <v>315</v>
      </c>
      <c r="AD8" s="60">
        <f t="shared" si="2"/>
        <v>252.77500000000001</v>
      </c>
    </row>
    <row r="9" spans="1:30" x14ac:dyDescent="0.25">
      <c r="A9" s="67">
        <v>5</v>
      </c>
      <c r="B9" s="68" t="s">
        <v>719</v>
      </c>
      <c r="C9" s="67" t="s">
        <v>54</v>
      </c>
      <c r="D9" s="68" t="s">
        <v>648</v>
      </c>
      <c r="E9" s="68" t="s">
        <v>727</v>
      </c>
      <c r="F9" s="72">
        <v>80.56</v>
      </c>
      <c r="G9" s="72">
        <v>72.78</v>
      </c>
      <c r="H9" s="72">
        <v>71.260000000000005</v>
      </c>
      <c r="I9" s="54"/>
      <c r="J9" s="55">
        <v>75</v>
      </c>
      <c r="K9" s="69"/>
      <c r="L9" s="56"/>
      <c r="M9" s="55">
        <v>40</v>
      </c>
      <c r="N9" s="69"/>
      <c r="O9" s="54"/>
      <c r="P9" s="55">
        <v>55</v>
      </c>
      <c r="Q9" s="69"/>
      <c r="R9" s="56"/>
      <c r="S9" s="55">
        <v>60</v>
      </c>
      <c r="T9" s="69"/>
      <c r="U9" s="54"/>
      <c r="V9" s="55">
        <v>50</v>
      </c>
      <c r="W9" s="69"/>
      <c r="X9" s="56"/>
      <c r="Y9" s="55">
        <v>95</v>
      </c>
      <c r="Z9" s="69"/>
      <c r="AA9" s="57">
        <f t="shared" si="0"/>
        <v>423.88888888888891</v>
      </c>
      <c r="AB9" s="58">
        <f t="shared" si="0"/>
        <v>0</v>
      </c>
      <c r="AC9" s="59">
        <f t="shared" si="1"/>
        <v>423.88888888888891</v>
      </c>
      <c r="AD9" s="60">
        <f t="shared" si="2"/>
        <v>324.24444444444447</v>
      </c>
    </row>
    <row r="10" spans="1:30" x14ac:dyDescent="0.25">
      <c r="A10" s="67">
        <v>6</v>
      </c>
      <c r="B10" s="68" t="s">
        <v>719</v>
      </c>
      <c r="C10" s="67" t="s">
        <v>54</v>
      </c>
      <c r="D10" s="68" t="s">
        <v>702</v>
      </c>
      <c r="E10" s="68" t="s">
        <v>356</v>
      </c>
      <c r="F10" s="72">
        <v>64.92</v>
      </c>
      <c r="G10" s="72">
        <v>54</v>
      </c>
      <c r="H10" s="72">
        <v>57.86</v>
      </c>
      <c r="I10" s="54"/>
      <c r="J10" s="55">
        <v>25</v>
      </c>
      <c r="K10" s="69"/>
      <c r="L10" s="56"/>
      <c r="M10" s="55">
        <v>25</v>
      </c>
      <c r="N10" s="69"/>
      <c r="O10" s="54"/>
      <c r="P10" s="55">
        <v>50</v>
      </c>
      <c r="Q10" s="69"/>
      <c r="R10" s="56"/>
      <c r="S10" s="55">
        <v>40</v>
      </c>
      <c r="T10" s="69"/>
      <c r="U10" s="54"/>
      <c r="V10" s="55">
        <v>5</v>
      </c>
      <c r="W10" s="69"/>
      <c r="X10" s="56"/>
      <c r="Y10" s="55">
        <v>75</v>
      </c>
      <c r="Z10" s="69"/>
      <c r="AA10" s="57">
        <f t="shared" si="0"/>
        <v>248.88888888888889</v>
      </c>
      <c r="AB10" s="58">
        <f t="shared" si="0"/>
        <v>0</v>
      </c>
      <c r="AC10" s="59">
        <f t="shared" si="1"/>
        <v>248.88888888888889</v>
      </c>
      <c r="AD10" s="60">
        <f t="shared" si="2"/>
        <v>212.83444444444444</v>
      </c>
    </row>
    <row r="11" spans="1:30" x14ac:dyDescent="0.25">
      <c r="A11" s="67">
        <v>7</v>
      </c>
      <c r="B11" s="68" t="s">
        <v>719</v>
      </c>
      <c r="C11" s="67" t="s">
        <v>54</v>
      </c>
      <c r="D11" s="68" t="s">
        <v>728</v>
      </c>
      <c r="E11" s="68" t="s">
        <v>166</v>
      </c>
      <c r="F11" s="72">
        <v>65.38</v>
      </c>
      <c r="G11" s="72">
        <v>64.66</v>
      </c>
      <c r="H11" s="72">
        <v>60.77</v>
      </c>
      <c r="I11" s="54"/>
      <c r="J11" s="55">
        <v>40</v>
      </c>
      <c r="K11" s="69"/>
      <c r="L11" s="56"/>
      <c r="M11" s="55">
        <v>25</v>
      </c>
      <c r="N11" s="69"/>
      <c r="O11" s="54"/>
      <c r="P11" s="55">
        <v>40</v>
      </c>
      <c r="Q11" s="69"/>
      <c r="R11" s="56"/>
      <c r="S11" s="55">
        <v>35</v>
      </c>
      <c r="T11" s="69"/>
      <c r="U11" s="54"/>
      <c r="V11" s="55">
        <v>20</v>
      </c>
      <c r="W11" s="69"/>
      <c r="X11" s="56"/>
      <c r="Y11" s="55">
        <v>75</v>
      </c>
      <c r="Z11" s="69"/>
      <c r="AA11" s="57">
        <f t="shared" si="0"/>
        <v>264.44444444444446</v>
      </c>
      <c r="AB11" s="58">
        <f t="shared" si="0"/>
        <v>0</v>
      </c>
      <c r="AC11" s="59">
        <f t="shared" si="1"/>
        <v>264.44444444444446</v>
      </c>
      <c r="AD11" s="60">
        <f t="shared" si="2"/>
        <v>227.62722222222223</v>
      </c>
    </row>
    <row r="12" spans="1:30" x14ac:dyDescent="0.25">
      <c r="A12" s="67">
        <v>8</v>
      </c>
      <c r="B12" s="68" t="s">
        <v>719</v>
      </c>
      <c r="C12" s="67" t="s">
        <v>54</v>
      </c>
      <c r="D12" s="68" t="s">
        <v>729</v>
      </c>
      <c r="E12" s="68" t="s">
        <v>730</v>
      </c>
      <c r="F12" s="72">
        <v>90.89</v>
      </c>
      <c r="G12" s="72">
        <v>90.45</v>
      </c>
      <c r="H12" s="72">
        <v>90.74</v>
      </c>
      <c r="I12" s="54"/>
      <c r="J12" s="55">
        <v>95</v>
      </c>
      <c r="K12" s="69"/>
      <c r="L12" s="56"/>
      <c r="M12" s="55">
        <v>50</v>
      </c>
      <c r="N12" s="69"/>
      <c r="O12" s="54"/>
      <c r="P12" s="55">
        <v>90</v>
      </c>
      <c r="Q12" s="69"/>
      <c r="R12" s="56"/>
      <c r="S12" s="55">
        <v>95</v>
      </c>
      <c r="T12" s="69"/>
      <c r="U12" s="54"/>
      <c r="V12" s="55">
        <v>80</v>
      </c>
      <c r="W12" s="69"/>
      <c r="X12" s="56"/>
      <c r="Y12" s="55">
        <v>100</v>
      </c>
      <c r="Z12" s="69"/>
      <c r="AA12" s="57">
        <f t="shared" si="0"/>
        <v>579.44444444444446</v>
      </c>
      <c r="AB12" s="58">
        <f t="shared" si="0"/>
        <v>0</v>
      </c>
      <c r="AC12" s="59">
        <f t="shared" si="1"/>
        <v>579.44444444444446</v>
      </c>
      <c r="AD12" s="60">
        <f t="shared" si="2"/>
        <v>425.76222222222225</v>
      </c>
    </row>
    <row r="13" spans="1:30" x14ac:dyDescent="0.25">
      <c r="A13" s="67">
        <v>9</v>
      </c>
      <c r="B13" s="68" t="s">
        <v>719</v>
      </c>
      <c r="C13" s="67" t="s">
        <v>54</v>
      </c>
      <c r="D13" s="68" t="s">
        <v>731</v>
      </c>
      <c r="E13" s="68" t="s">
        <v>732</v>
      </c>
      <c r="F13" s="72">
        <v>90.8</v>
      </c>
      <c r="G13" s="72">
        <v>85.76</v>
      </c>
      <c r="H13" s="72">
        <v>89.08</v>
      </c>
      <c r="I13" s="54"/>
      <c r="J13" s="55">
        <v>95</v>
      </c>
      <c r="K13" s="69"/>
      <c r="L13" s="56"/>
      <c r="M13" s="55">
        <v>40</v>
      </c>
      <c r="N13" s="69"/>
      <c r="O13" s="54"/>
      <c r="P13" s="55">
        <v>85</v>
      </c>
      <c r="Q13" s="69"/>
      <c r="R13" s="56"/>
      <c r="S13" s="55">
        <v>80</v>
      </c>
      <c r="T13" s="69"/>
      <c r="U13" s="54"/>
      <c r="V13" s="55">
        <v>45</v>
      </c>
      <c r="W13" s="69"/>
      <c r="X13" s="56"/>
      <c r="Y13" s="55">
        <v>100</v>
      </c>
      <c r="Z13" s="69"/>
      <c r="AA13" s="57">
        <f t="shared" si="0"/>
        <v>517.22222222222217</v>
      </c>
      <c r="AB13" s="58">
        <f t="shared" si="0"/>
        <v>0</v>
      </c>
      <c r="AC13" s="59">
        <f t="shared" si="1"/>
        <v>517.22222222222217</v>
      </c>
      <c r="AD13" s="60">
        <f t="shared" si="2"/>
        <v>391.43111111111108</v>
      </c>
    </row>
    <row r="14" spans="1:30" x14ac:dyDescent="0.25">
      <c r="A14" s="67">
        <v>10</v>
      </c>
      <c r="B14" s="68" t="s">
        <v>719</v>
      </c>
      <c r="C14" s="67" t="s">
        <v>54</v>
      </c>
      <c r="D14" s="68" t="s">
        <v>733</v>
      </c>
      <c r="E14" s="68" t="s">
        <v>734</v>
      </c>
      <c r="F14" s="72">
        <v>84.77</v>
      </c>
      <c r="G14" s="72">
        <v>75.989999999999995</v>
      </c>
      <c r="H14" s="72">
        <v>73.569999999999993</v>
      </c>
      <c r="I14" s="54"/>
      <c r="J14" s="55">
        <v>70</v>
      </c>
      <c r="K14" s="69"/>
      <c r="L14" s="56"/>
      <c r="M14" s="55">
        <v>30</v>
      </c>
      <c r="N14" s="69"/>
      <c r="O14" s="54"/>
      <c r="P14" s="55">
        <v>90</v>
      </c>
      <c r="Q14" s="69"/>
      <c r="R14" s="56"/>
      <c r="S14" s="55">
        <v>80</v>
      </c>
      <c r="T14" s="69"/>
      <c r="U14" s="54"/>
      <c r="V14" s="55">
        <v>45</v>
      </c>
      <c r="W14" s="69"/>
      <c r="X14" s="56"/>
      <c r="Y14" s="55">
        <v>100</v>
      </c>
      <c r="Z14" s="69"/>
      <c r="AA14" s="57">
        <f t="shared" si="0"/>
        <v>470.5555555555556</v>
      </c>
      <c r="AB14" s="58">
        <f t="shared" si="0"/>
        <v>0</v>
      </c>
      <c r="AC14" s="59">
        <f t="shared" si="1"/>
        <v>470.5555555555556</v>
      </c>
      <c r="AD14" s="60">
        <f t="shared" si="2"/>
        <v>352.44277777777779</v>
      </c>
    </row>
    <row r="15" spans="1:30" x14ac:dyDescent="0.25">
      <c r="A15" s="67">
        <v>11</v>
      </c>
      <c r="B15" s="68" t="s">
        <v>719</v>
      </c>
      <c r="C15" s="67" t="s">
        <v>54</v>
      </c>
      <c r="D15" s="68" t="s">
        <v>735</v>
      </c>
      <c r="E15" s="68" t="s">
        <v>73</v>
      </c>
      <c r="F15" s="72">
        <v>61.14</v>
      </c>
      <c r="G15" s="72">
        <v>55.22</v>
      </c>
      <c r="H15" s="72">
        <v>59.35</v>
      </c>
      <c r="I15" s="54"/>
      <c r="J15" s="55">
        <v>55</v>
      </c>
      <c r="K15" s="69"/>
      <c r="L15" s="56"/>
      <c r="M15" s="55">
        <v>15</v>
      </c>
      <c r="N15" s="69"/>
      <c r="O15" s="54"/>
      <c r="P15" s="55">
        <v>40</v>
      </c>
      <c r="Q15" s="69"/>
      <c r="R15" s="56"/>
      <c r="S15" s="55">
        <v>30</v>
      </c>
      <c r="T15" s="69"/>
      <c r="U15" s="54"/>
      <c r="V15" s="55">
        <v>5</v>
      </c>
      <c r="W15" s="69"/>
      <c r="X15" s="56"/>
      <c r="Y15" s="55">
        <v>90</v>
      </c>
      <c r="Z15" s="69"/>
      <c r="AA15" s="57">
        <f t="shared" si="0"/>
        <v>268.33333333333337</v>
      </c>
      <c r="AB15" s="58">
        <f t="shared" si="0"/>
        <v>0</v>
      </c>
      <c r="AC15" s="59">
        <f t="shared" si="1"/>
        <v>268.33333333333337</v>
      </c>
      <c r="AD15" s="60">
        <f t="shared" si="2"/>
        <v>222.0216666666667</v>
      </c>
    </row>
    <row r="16" spans="1:30" x14ac:dyDescent="0.25">
      <c r="A16" s="67">
        <v>12</v>
      </c>
      <c r="B16" s="68" t="s">
        <v>719</v>
      </c>
      <c r="C16" s="67" t="s">
        <v>54</v>
      </c>
      <c r="D16" s="68" t="s">
        <v>736</v>
      </c>
      <c r="E16" s="68" t="s">
        <v>356</v>
      </c>
      <c r="F16" s="72">
        <v>71.48</v>
      </c>
      <c r="G16" s="72">
        <v>67.36</v>
      </c>
      <c r="H16" s="72">
        <v>65.16</v>
      </c>
      <c r="I16" s="54"/>
      <c r="J16" s="55">
        <v>60</v>
      </c>
      <c r="K16" s="69"/>
      <c r="L16" s="56"/>
      <c r="M16" s="55">
        <v>15</v>
      </c>
      <c r="N16" s="69"/>
      <c r="O16" s="54"/>
      <c r="P16" s="55">
        <v>65</v>
      </c>
      <c r="Q16" s="69"/>
      <c r="R16" s="56"/>
      <c r="S16" s="55">
        <v>50</v>
      </c>
      <c r="T16" s="69"/>
      <c r="U16" s="54"/>
      <c r="V16" s="55">
        <v>30</v>
      </c>
      <c r="W16" s="69"/>
      <c r="X16" s="56"/>
      <c r="Y16" s="55">
        <v>85</v>
      </c>
      <c r="Z16" s="69"/>
      <c r="AA16" s="57">
        <f t="shared" si="0"/>
        <v>346.11111111111109</v>
      </c>
      <c r="AB16" s="58">
        <f t="shared" si="0"/>
        <v>0</v>
      </c>
      <c r="AC16" s="59">
        <f t="shared" si="1"/>
        <v>346.11111111111109</v>
      </c>
      <c r="AD16" s="60">
        <f t="shared" si="2"/>
        <v>275.05555555555554</v>
      </c>
    </row>
    <row r="17" spans="1:30" x14ac:dyDescent="0.25">
      <c r="A17" s="67">
        <v>13</v>
      </c>
      <c r="B17" s="68" t="s">
        <v>719</v>
      </c>
      <c r="C17" s="67" t="s">
        <v>54</v>
      </c>
      <c r="D17" s="68" t="s">
        <v>612</v>
      </c>
      <c r="E17" s="68" t="s">
        <v>134</v>
      </c>
      <c r="F17" s="72">
        <v>59.44</v>
      </c>
      <c r="G17" s="72">
        <v>55.33</v>
      </c>
      <c r="H17" s="72">
        <v>54.82</v>
      </c>
      <c r="I17" s="54"/>
      <c r="J17" s="55">
        <v>55</v>
      </c>
      <c r="K17" s="69"/>
      <c r="L17" s="56"/>
      <c r="M17" s="55">
        <v>15</v>
      </c>
      <c r="N17" s="69"/>
      <c r="O17" s="54"/>
      <c r="P17" s="55">
        <v>40</v>
      </c>
      <c r="Q17" s="69"/>
      <c r="R17" s="56"/>
      <c r="S17" s="55">
        <v>20</v>
      </c>
      <c r="T17" s="69"/>
      <c r="U17" s="54"/>
      <c r="V17" s="55">
        <v>30</v>
      </c>
      <c r="W17" s="69"/>
      <c r="X17" s="56"/>
      <c r="Y17" s="55">
        <v>30</v>
      </c>
      <c r="Z17" s="69"/>
      <c r="AA17" s="57">
        <f t="shared" si="0"/>
        <v>233.33333333333337</v>
      </c>
      <c r="AB17" s="58">
        <f t="shared" si="0"/>
        <v>0</v>
      </c>
      <c r="AC17" s="59">
        <f t="shared" si="1"/>
        <v>233.33333333333337</v>
      </c>
      <c r="AD17" s="60">
        <f t="shared" si="2"/>
        <v>201.4616666666667</v>
      </c>
    </row>
    <row r="18" spans="1:30" x14ac:dyDescent="0.25">
      <c r="A18" s="67">
        <v>14</v>
      </c>
      <c r="B18" s="68" t="s">
        <v>719</v>
      </c>
      <c r="C18" s="67" t="s">
        <v>271</v>
      </c>
      <c r="D18" s="68" t="s">
        <v>237</v>
      </c>
      <c r="E18" s="68" t="s">
        <v>737</v>
      </c>
      <c r="F18" s="72">
        <v>54.2</v>
      </c>
      <c r="G18" s="72">
        <v>50.66</v>
      </c>
      <c r="H18" s="72">
        <v>49.61</v>
      </c>
      <c r="I18" s="54"/>
      <c r="J18" s="55">
        <v>40</v>
      </c>
      <c r="K18" s="69"/>
      <c r="L18" s="56"/>
      <c r="M18" s="55">
        <v>30</v>
      </c>
      <c r="N18" s="69"/>
      <c r="O18" s="54"/>
      <c r="P18" s="55">
        <v>30</v>
      </c>
      <c r="Q18" s="69"/>
      <c r="R18" s="56"/>
      <c r="S18" s="55">
        <v>25</v>
      </c>
      <c r="T18" s="69"/>
      <c r="U18" s="54"/>
      <c r="V18" s="55">
        <v>30</v>
      </c>
      <c r="W18" s="69"/>
      <c r="X18" s="56"/>
      <c r="Y18" s="55">
        <v>75</v>
      </c>
      <c r="Z18" s="69"/>
      <c r="AA18" s="57">
        <f t="shared" si="0"/>
        <v>256.66666666666663</v>
      </c>
      <c r="AB18" s="58">
        <f t="shared" si="0"/>
        <v>0</v>
      </c>
      <c r="AC18" s="59">
        <f t="shared" si="1"/>
        <v>256.66666666666663</v>
      </c>
      <c r="AD18" s="60">
        <f t="shared" si="2"/>
        <v>205.56833333333333</v>
      </c>
    </row>
    <row r="19" spans="1:30" x14ac:dyDescent="0.25">
      <c r="A19" s="67">
        <v>15</v>
      </c>
      <c r="B19" s="68" t="s">
        <v>719</v>
      </c>
      <c r="C19" s="67" t="s">
        <v>271</v>
      </c>
      <c r="D19" s="68" t="s">
        <v>567</v>
      </c>
      <c r="E19" s="68" t="s">
        <v>216</v>
      </c>
      <c r="F19" s="72">
        <v>61.99</v>
      </c>
      <c r="G19" s="72">
        <v>58.89</v>
      </c>
      <c r="H19" s="72">
        <v>60.38</v>
      </c>
      <c r="I19" s="54"/>
      <c r="J19" s="55">
        <v>50</v>
      </c>
      <c r="K19" s="69"/>
      <c r="L19" s="56"/>
      <c r="M19" s="55">
        <v>20</v>
      </c>
      <c r="N19" s="69"/>
      <c r="O19" s="54"/>
      <c r="P19" s="55">
        <v>60</v>
      </c>
      <c r="Q19" s="69"/>
      <c r="R19" s="56"/>
      <c r="S19" s="55">
        <v>45</v>
      </c>
      <c r="T19" s="69"/>
      <c r="U19" s="54"/>
      <c r="V19" s="55">
        <v>25</v>
      </c>
      <c r="W19" s="69"/>
      <c r="X19" s="56"/>
      <c r="Y19" s="55">
        <v>85</v>
      </c>
      <c r="Z19" s="69"/>
      <c r="AA19" s="57">
        <f t="shared" si="0"/>
        <v>322.77777777777777</v>
      </c>
      <c r="AB19" s="58">
        <f t="shared" si="0"/>
        <v>0</v>
      </c>
      <c r="AC19" s="59">
        <f t="shared" si="1"/>
        <v>322.77777777777777</v>
      </c>
      <c r="AD19" s="60">
        <f t="shared" si="2"/>
        <v>252.01888888888888</v>
      </c>
    </row>
    <row r="20" spans="1:30" x14ac:dyDescent="0.25">
      <c r="A20" s="67">
        <v>16</v>
      </c>
      <c r="B20" s="68" t="s">
        <v>719</v>
      </c>
      <c r="C20" s="67" t="s">
        <v>271</v>
      </c>
      <c r="D20" s="68" t="s">
        <v>738</v>
      </c>
      <c r="E20" s="68" t="s">
        <v>726</v>
      </c>
      <c r="F20" s="72">
        <v>57.77</v>
      </c>
      <c r="G20" s="72">
        <v>57.58</v>
      </c>
      <c r="H20" s="72">
        <v>56.4</v>
      </c>
      <c r="I20" s="54"/>
      <c r="J20" s="55">
        <v>35</v>
      </c>
      <c r="K20" s="69"/>
      <c r="L20" s="56"/>
      <c r="M20" s="55">
        <v>10</v>
      </c>
      <c r="N20" s="69"/>
      <c r="O20" s="54"/>
      <c r="P20" s="55">
        <v>25</v>
      </c>
      <c r="Q20" s="69"/>
      <c r="R20" s="56"/>
      <c r="S20" s="55">
        <v>35</v>
      </c>
      <c r="T20" s="69"/>
      <c r="U20" s="54"/>
      <c r="V20" s="55">
        <v>45</v>
      </c>
      <c r="W20" s="69"/>
      <c r="X20" s="56"/>
      <c r="Y20" s="55">
        <v>70</v>
      </c>
      <c r="Z20" s="69"/>
      <c r="AA20" s="57">
        <f t="shared" si="0"/>
        <v>225.55555555555554</v>
      </c>
      <c r="AB20" s="58">
        <f t="shared" si="0"/>
        <v>0</v>
      </c>
      <c r="AC20" s="59">
        <f t="shared" si="1"/>
        <v>225.55555555555554</v>
      </c>
      <c r="AD20" s="60">
        <f t="shared" si="2"/>
        <v>198.65277777777777</v>
      </c>
    </row>
    <row r="21" spans="1:30" x14ac:dyDescent="0.25">
      <c r="A21" s="67">
        <v>17</v>
      </c>
      <c r="B21" s="68" t="s">
        <v>719</v>
      </c>
      <c r="C21" s="67" t="s">
        <v>271</v>
      </c>
      <c r="D21" s="68" t="s">
        <v>739</v>
      </c>
      <c r="E21" s="68" t="s">
        <v>288</v>
      </c>
      <c r="F21" s="72">
        <v>47.14</v>
      </c>
      <c r="G21" s="72">
        <v>43.84</v>
      </c>
      <c r="H21" s="72">
        <v>46.82</v>
      </c>
      <c r="I21" s="54"/>
      <c r="J21" s="55">
        <v>30</v>
      </c>
      <c r="K21" s="69"/>
      <c r="L21" s="56"/>
      <c r="M21" s="55">
        <v>40</v>
      </c>
      <c r="N21" s="69"/>
      <c r="O21" s="54"/>
      <c r="P21" s="55">
        <v>30</v>
      </c>
      <c r="Q21" s="69"/>
      <c r="R21" s="56"/>
      <c r="S21" s="55">
        <v>15</v>
      </c>
      <c r="T21" s="69"/>
      <c r="U21" s="54"/>
      <c r="V21" s="55">
        <v>40</v>
      </c>
      <c r="W21" s="69"/>
      <c r="X21" s="56"/>
      <c r="Y21" s="55">
        <v>40</v>
      </c>
      <c r="Z21" s="69"/>
      <c r="AA21" s="57">
        <f t="shared" si="0"/>
        <v>229.44444444444446</v>
      </c>
      <c r="AB21" s="58">
        <f t="shared" si="0"/>
        <v>0</v>
      </c>
      <c r="AC21" s="59">
        <f t="shared" si="1"/>
        <v>229.44444444444446</v>
      </c>
      <c r="AD21" s="60">
        <f t="shared" si="2"/>
        <v>183.62222222222223</v>
      </c>
    </row>
    <row r="22" spans="1:30" x14ac:dyDescent="0.25">
      <c r="A22" s="67">
        <v>18</v>
      </c>
      <c r="B22" s="68" t="s">
        <v>719</v>
      </c>
      <c r="C22" s="67" t="s">
        <v>271</v>
      </c>
      <c r="D22" s="68" t="s">
        <v>740</v>
      </c>
      <c r="E22" s="68" t="s">
        <v>166</v>
      </c>
      <c r="F22" s="72">
        <v>75.400000000000006</v>
      </c>
      <c r="G22" s="72">
        <v>71.55</v>
      </c>
      <c r="H22" s="72">
        <v>74.39</v>
      </c>
      <c r="I22" s="54"/>
      <c r="J22" s="55">
        <v>85</v>
      </c>
      <c r="K22" s="69"/>
      <c r="L22" s="56"/>
      <c r="M22" s="55">
        <v>10</v>
      </c>
      <c r="N22" s="69"/>
      <c r="O22" s="54"/>
      <c r="P22" s="55">
        <v>55</v>
      </c>
      <c r="Q22" s="69"/>
      <c r="R22" s="56"/>
      <c r="S22" s="55">
        <v>60</v>
      </c>
      <c r="T22" s="69"/>
      <c r="U22" s="54"/>
      <c r="V22" s="55">
        <v>40</v>
      </c>
      <c r="W22" s="69"/>
      <c r="X22" s="56"/>
      <c r="Y22" s="55">
        <v>100</v>
      </c>
      <c r="Z22" s="69"/>
      <c r="AA22" s="57">
        <f t="shared" si="0"/>
        <v>388.88888888888891</v>
      </c>
      <c r="AB22" s="58">
        <f t="shared" si="0"/>
        <v>0</v>
      </c>
      <c r="AC22" s="59">
        <f t="shared" si="1"/>
        <v>388.88888888888891</v>
      </c>
      <c r="AD22" s="60">
        <f t="shared" si="2"/>
        <v>305.11444444444442</v>
      </c>
    </row>
    <row r="23" spans="1:30" x14ac:dyDescent="0.25">
      <c r="A23" s="67">
        <v>19</v>
      </c>
      <c r="B23" s="68" t="s">
        <v>719</v>
      </c>
      <c r="C23" s="67" t="s">
        <v>271</v>
      </c>
      <c r="D23" s="68" t="s">
        <v>387</v>
      </c>
      <c r="E23" s="68" t="s">
        <v>741</v>
      </c>
      <c r="F23" s="72">
        <v>62.54</v>
      </c>
      <c r="G23" s="72">
        <v>61.73</v>
      </c>
      <c r="H23" s="72">
        <v>59.92</v>
      </c>
      <c r="I23" s="54"/>
      <c r="J23" s="55">
        <v>35</v>
      </c>
      <c r="K23" s="69"/>
      <c r="L23" s="56"/>
      <c r="M23" s="55">
        <v>20</v>
      </c>
      <c r="N23" s="69"/>
      <c r="O23" s="54"/>
      <c r="P23" s="55">
        <v>40</v>
      </c>
      <c r="Q23" s="69"/>
      <c r="R23" s="56"/>
      <c r="S23" s="55">
        <v>45</v>
      </c>
      <c r="T23" s="69"/>
      <c r="U23" s="54"/>
      <c r="V23" s="55">
        <v>20</v>
      </c>
      <c r="W23" s="69"/>
      <c r="X23" s="56"/>
      <c r="Y23" s="55">
        <v>85</v>
      </c>
      <c r="Z23" s="69"/>
      <c r="AA23" s="57">
        <f t="shared" si="0"/>
        <v>264.44444444444446</v>
      </c>
      <c r="AB23" s="58">
        <f t="shared" si="0"/>
        <v>0</v>
      </c>
      <c r="AC23" s="59">
        <f t="shared" si="1"/>
        <v>264.44444444444446</v>
      </c>
      <c r="AD23" s="60">
        <f t="shared" si="2"/>
        <v>224.31722222222223</v>
      </c>
    </row>
    <row r="24" spans="1:30" x14ac:dyDescent="0.25">
      <c r="A24" s="67">
        <v>20</v>
      </c>
      <c r="B24" s="68" t="s">
        <v>719</v>
      </c>
      <c r="C24" s="67" t="s">
        <v>271</v>
      </c>
      <c r="D24" s="68" t="s">
        <v>93</v>
      </c>
      <c r="E24" s="68" t="s">
        <v>722</v>
      </c>
      <c r="F24" s="72">
        <v>89.65</v>
      </c>
      <c r="G24" s="72">
        <v>87.82</v>
      </c>
      <c r="H24" s="72">
        <v>88.18</v>
      </c>
      <c r="I24" s="54"/>
      <c r="J24" s="55">
        <v>75</v>
      </c>
      <c r="K24" s="69"/>
      <c r="L24" s="56"/>
      <c r="M24" s="55">
        <v>60</v>
      </c>
      <c r="N24" s="69"/>
      <c r="O24" s="54"/>
      <c r="P24" s="55">
        <v>75</v>
      </c>
      <c r="Q24" s="69"/>
      <c r="R24" s="56"/>
      <c r="S24" s="55">
        <v>75</v>
      </c>
      <c r="T24" s="69"/>
      <c r="U24" s="54"/>
      <c r="V24" s="55">
        <v>75</v>
      </c>
      <c r="W24" s="69"/>
      <c r="X24" s="56"/>
      <c r="Y24" s="55">
        <v>100</v>
      </c>
      <c r="Z24" s="69"/>
      <c r="AA24" s="57">
        <f t="shared" si="0"/>
        <v>521.11111111111109</v>
      </c>
      <c r="AB24" s="58">
        <f t="shared" si="0"/>
        <v>0</v>
      </c>
      <c r="AC24" s="59">
        <f t="shared" si="1"/>
        <v>521.11111111111109</v>
      </c>
      <c r="AD24" s="60">
        <f t="shared" si="2"/>
        <v>393.38055555555553</v>
      </c>
    </row>
    <row r="25" spans="1:30" x14ac:dyDescent="0.25">
      <c r="A25" s="67">
        <v>21</v>
      </c>
      <c r="B25" s="68" t="s">
        <v>719</v>
      </c>
      <c r="C25" s="67" t="s">
        <v>271</v>
      </c>
      <c r="D25" s="68" t="s">
        <v>742</v>
      </c>
      <c r="E25" s="68" t="s">
        <v>737</v>
      </c>
      <c r="F25" s="72">
        <v>96.18</v>
      </c>
      <c r="G25" s="72">
        <v>96.57</v>
      </c>
      <c r="H25" s="72">
        <v>96.32</v>
      </c>
      <c r="I25" s="54"/>
      <c r="J25" s="55">
        <v>100</v>
      </c>
      <c r="K25" s="69"/>
      <c r="L25" s="56"/>
      <c r="M25" s="55">
        <v>90</v>
      </c>
      <c r="N25" s="69"/>
      <c r="O25" s="54"/>
      <c r="P25" s="55">
        <v>95</v>
      </c>
      <c r="Q25" s="69"/>
      <c r="R25" s="56"/>
      <c r="S25" s="55">
        <v>100</v>
      </c>
      <c r="T25" s="69"/>
      <c r="U25" s="54"/>
      <c r="V25" s="55">
        <v>100</v>
      </c>
      <c r="W25" s="69"/>
      <c r="X25" s="56"/>
      <c r="Y25" s="55">
        <v>100</v>
      </c>
      <c r="Z25" s="69"/>
      <c r="AA25" s="57">
        <f t="shared" si="0"/>
        <v>676.66666666666663</v>
      </c>
      <c r="AB25" s="58">
        <f t="shared" si="0"/>
        <v>0</v>
      </c>
      <c r="AC25" s="59">
        <f t="shared" si="1"/>
        <v>676.66666666666663</v>
      </c>
      <c r="AD25" s="60">
        <f t="shared" si="2"/>
        <v>482.86833333333334</v>
      </c>
    </row>
    <row r="26" spans="1:30" x14ac:dyDescent="0.25">
      <c r="A26" s="67">
        <v>22</v>
      </c>
      <c r="B26" s="68" t="s">
        <v>719</v>
      </c>
      <c r="C26" s="67" t="s">
        <v>271</v>
      </c>
      <c r="D26" s="68" t="s">
        <v>251</v>
      </c>
      <c r="E26" s="68" t="s">
        <v>743</v>
      </c>
      <c r="F26" s="72">
        <v>85.58</v>
      </c>
      <c r="G26" s="72">
        <v>83.3</v>
      </c>
      <c r="H26" s="72">
        <v>82.97</v>
      </c>
      <c r="I26" s="54"/>
      <c r="J26" s="55">
        <v>75</v>
      </c>
      <c r="K26" s="69"/>
      <c r="L26" s="56"/>
      <c r="M26" s="55">
        <v>45</v>
      </c>
      <c r="N26" s="69"/>
      <c r="O26" s="54"/>
      <c r="P26" s="55">
        <v>75</v>
      </c>
      <c r="Q26" s="69"/>
      <c r="R26" s="56"/>
      <c r="S26" s="55">
        <v>70</v>
      </c>
      <c r="T26" s="69"/>
      <c r="U26" s="54"/>
      <c r="V26" s="55">
        <v>60</v>
      </c>
      <c r="W26" s="69"/>
      <c r="X26" s="56"/>
      <c r="Y26" s="55">
        <v>100</v>
      </c>
      <c r="Z26" s="69"/>
      <c r="AA26" s="57">
        <f t="shared" si="0"/>
        <v>482.22222222222223</v>
      </c>
      <c r="AB26" s="58">
        <f t="shared" si="0"/>
        <v>0</v>
      </c>
      <c r="AC26" s="59">
        <f t="shared" si="1"/>
        <v>482.22222222222223</v>
      </c>
      <c r="AD26" s="60">
        <f t="shared" si="2"/>
        <v>367.0361111111111</v>
      </c>
    </row>
    <row r="27" spans="1:30" x14ac:dyDescent="0.25">
      <c r="A27" s="67">
        <v>23</v>
      </c>
      <c r="B27" s="68" t="s">
        <v>719</v>
      </c>
      <c r="C27" s="67" t="s">
        <v>271</v>
      </c>
      <c r="D27" s="68" t="s">
        <v>744</v>
      </c>
      <c r="E27" s="68" t="s">
        <v>745</v>
      </c>
      <c r="F27" s="72">
        <v>72.95</v>
      </c>
      <c r="G27" s="72">
        <v>73.31</v>
      </c>
      <c r="H27" s="72">
        <v>75.739999999999995</v>
      </c>
      <c r="I27" s="54"/>
      <c r="J27" s="55">
        <v>80</v>
      </c>
      <c r="K27" s="69"/>
      <c r="L27" s="56"/>
      <c r="M27" s="55">
        <v>30</v>
      </c>
      <c r="N27" s="69"/>
      <c r="O27" s="54"/>
      <c r="P27" s="55">
        <v>75</v>
      </c>
      <c r="Q27" s="69"/>
      <c r="R27" s="56"/>
      <c r="S27" s="55">
        <v>90</v>
      </c>
      <c r="T27" s="69"/>
      <c r="U27" s="54"/>
      <c r="V27" s="55">
        <v>60</v>
      </c>
      <c r="W27" s="69"/>
      <c r="X27" s="56"/>
      <c r="Y27" s="55">
        <v>95</v>
      </c>
      <c r="Z27" s="69"/>
      <c r="AA27" s="57">
        <f t="shared" si="0"/>
        <v>478.33333333333326</v>
      </c>
      <c r="AB27" s="58">
        <f t="shared" si="0"/>
        <v>0</v>
      </c>
      <c r="AC27" s="59">
        <f t="shared" si="1"/>
        <v>478.33333333333326</v>
      </c>
      <c r="AD27" s="60">
        <f t="shared" si="2"/>
        <v>350.16666666666663</v>
      </c>
    </row>
    <row r="28" spans="1:30" x14ac:dyDescent="0.25">
      <c r="A28" s="67">
        <v>24</v>
      </c>
      <c r="B28" s="68" t="s">
        <v>719</v>
      </c>
      <c r="C28" s="67" t="s">
        <v>271</v>
      </c>
      <c r="D28" s="68" t="s">
        <v>746</v>
      </c>
      <c r="E28" s="68" t="s">
        <v>356</v>
      </c>
      <c r="F28" s="72">
        <v>66.3</v>
      </c>
      <c r="G28" s="72">
        <v>67.48</v>
      </c>
      <c r="H28" s="72">
        <v>63.56</v>
      </c>
      <c r="I28" s="54"/>
      <c r="J28" s="55">
        <v>55</v>
      </c>
      <c r="K28" s="69"/>
      <c r="L28" s="56"/>
      <c r="M28" s="55">
        <v>10</v>
      </c>
      <c r="N28" s="69"/>
      <c r="O28" s="54"/>
      <c r="P28" s="55">
        <v>60</v>
      </c>
      <c r="Q28" s="69"/>
      <c r="R28" s="56"/>
      <c r="S28" s="55">
        <v>65</v>
      </c>
      <c r="T28" s="69"/>
      <c r="U28" s="54"/>
      <c r="V28" s="55">
        <v>15</v>
      </c>
      <c r="W28" s="69"/>
      <c r="X28" s="56"/>
      <c r="Y28" s="55">
        <v>90</v>
      </c>
      <c r="Z28" s="69"/>
      <c r="AA28" s="57">
        <f t="shared" si="0"/>
        <v>326.66666666666663</v>
      </c>
      <c r="AB28" s="58">
        <f t="shared" si="0"/>
        <v>0</v>
      </c>
      <c r="AC28" s="59">
        <f t="shared" si="1"/>
        <v>326.66666666666663</v>
      </c>
      <c r="AD28" s="60">
        <f t="shared" si="2"/>
        <v>262.00333333333333</v>
      </c>
    </row>
    <row r="29" spans="1:30" x14ac:dyDescent="0.25">
      <c r="A29" s="67">
        <v>25</v>
      </c>
      <c r="B29" s="68" t="s">
        <v>719</v>
      </c>
      <c r="C29" s="67" t="s">
        <v>271</v>
      </c>
      <c r="D29" s="68" t="s">
        <v>747</v>
      </c>
      <c r="E29" s="68" t="s">
        <v>61</v>
      </c>
      <c r="F29" s="72">
        <v>52.63</v>
      </c>
      <c r="G29" s="72">
        <v>49.53</v>
      </c>
      <c r="H29" s="72">
        <v>45.96</v>
      </c>
      <c r="I29" s="54"/>
      <c r="J29" s="55">
        <v>20</v>
      </c>
      <c r="K29" s="69"/>
      <c r="L29" s="56"/>
      <c r="M29" s="55">
        <v>20</v>
      </c>
      <c r="N29" s="69"/>
      <c r="O29" s="54"/>
      <c r="P29" s="55">
        <v>30</v>
      </c>
      <c r="Q29" s="69"/>
      <c r="R29" s="56"/>
      <c r="S29" s="55">
        <v>25</v>
      </c>
      <c r="T29" s="69"/>
      <c r="U29" s="54"/>
      <c r="V29" s="55">
        <v>30</v>
      </c>
      <c r="W29" s="69"/>
      <c r="X29" s="56"/>
      <c r="Y29" s="55">
        <v>40</v>
      </c>
      <c r="Z29" s="69"/>
      <c r="AA29" s="57">
        <f t="shared" si="0"/>
        <v>182.7777777777778</v>
      </c>
      <c r="AB29" s="58">
        <f t="shared" si="0"/>
        <v>0</v>
      </c>
      <c r="AC29" s="59">
        <f t="shared" si="1"/>
        <v>182.7777777777778</v>
      </c>
      <c r="AD29" s="60">
        <f t="shared" si="2"/>
        <v>165.44888888888892</v>
      </c>
    </row>
    <row r="30" spans="1:30" x14ac:dyDescent="0.25">
      <c r="A30" s="67">
        <v>26</v>
      </c>
      <c r="B30" s="68" t="s">
        <v>719</v>
      </c>
      <c r="C30" s="67" t="s">
        <v>271</v>
      </c>
      <c r="D30" s="68" t="s">
        <v>748</v>
      </c>
      <c r="E30" s="68" t="s">
        <v>727</v>
      </c>
      <c r="F30" s="72">
        <v>68.010000000000005</v>
      </c>
      <c r="G30" s="72">
        <v>64.72</v>
      </c>
      <c r="H30" s="72">
        <v>59.64</v>
      </c>
      <c r="I30" s="54"/>
      <c r="J30" s="55">
        <v>45</v>
      </c>
      <c r="K30" s="69"/>
      <c r="L30" s="56"/>
      <c r="M30" s="55">
        <v>25</v>
      </c>
      <c r="N30" s="69"/>
      <c r="O30" s="54"/>
      <c r="P30" s="55">
        <v>45</v>
      </c>
      <c r="Q30" s="69"/>
      <c r="R30" s="56"/>
      <c r="S30" s="55">
        <v>25</v>
      </c>
      <c r="T30" s="69"/>
      <c r="U30" s="54"/>
      <c r="V30" s="55">
        <v>45</v>
      </c>
      <c r="W30" s="69"/>
      <c r="X30" s="56"/>
      <c r="Y30" s="55">
        <v>75</v>
      </c>
      <c r="Z30" s="69"/>
      <c r="AA30" s="57">
        <f t="shared" si="0"/>
        <v>291.66666666666663</v>
      </c>
      <c r="AB30" s="58">
        <f t="shared" si="0"/>
        <v>0</v>
      </c>
      <c r="AC30" s="59">
        <f t="shared" si="1"/>
        <v>291.66666666666663</v>
      </c>
      <c r="AD30" s="60">
        <f t="shared" si="2"/>
        <v>242.01833333333332</v>
      </c>
    </row>
    <row r="31" spans="1:30" x14ac:dyDescent="0.25">
      <c r="A31" s="67">
        <v>27</v>
      </c>
      <c r="B31" s="68" t="s">
        <v>719</v>
      </c>
      <c r="C31" s="67" t="s">
        <v>271</v>
      </c>
      <c r="D31" s="68" t="s">
        <v>749</v>
      </c>
      <c r="E31" s="68" t="s">
        <v>750</v>
      </c>
      <c r="F31" s="72">
        <v>60.79</v>
      </c>
      <c r="G31" s="72">
        <v>56.9</v>
      </c>
      <c r="H31" s="72">
        <v>50.27</v>
      </c>
      <c r="I31" s="54"/>
      <c r="J31" s="55">
        <v>25</v>
      </c>
      <c r="K31" s="69"/>
      <c r="L31" s="56"/>
      <c r="M31" s="55">
        <v>20</v>
      </c>
      <c r="N31" s="69"/>
      <c r="O31" s="54"/>
      <c r="P31" s="55">
        <v>45</v>
      </c>
      <c r="Q31" s="69"/>
      <c r="R31" s="56"/>
      <c r="S31" s="55">
        <v>40</v>
      </c>
      <c r="T31" s="69"/>
      <c r="U31" s="54"/>
      <c r="V31" s="55">
        <v>30</v>
      </c>
      <c r="W31" s="69"/>
      <c r="X31" s="56"/>
      <c r="Y31" s="55">
        <v>55</v>
      </c>
      <c r="Z31" s="69"/>
      <c r="AA31" s="57">
        <f t="shared" si="0"/>
        <v>237.2222222222222</v>
      </c>
      <c r="AB31" s="58">
        <f t="shared" si="0"/>
        <v>0</v>
      </c>
      <c r="AC31" s="59">
        <f t="shared" si="1"/>
        <v>237.2222222222222</v>
      </c>
      <c r="AD31" s="60">
        <f t="shared" si="2"/>
        <v>202.5911111111111</v>
      </c>
    </row>
  </sheetData>
  <mergeCells count="28">
    <mergeCell ref="Y3:Z3"/>
    <mergeCell ref="A1:E1"/>
    <mergeCell ref="P3:Q3"/>
    <mergeCell ref="R3:R4"/>
    <mergeCell ref="S3:T3"/>
    <mergeCell ref="U3:U4"/>
    <mergeCell ref="V3:W3"/>
    <mergeCell ref="X3:X4"/>
    <mergeCell ref="F1:AD1"/>
    <mergeCell ref="U2:W2"/>
    <mergeCell ref="X2:Z2"/>
    <mergeCell ref="AA2:AA4"/>
    <mergeCell ref="AB2:AB4"/>
    <mergeCell ref="AC2:AC4"/>
    <mergeCell ref="AD2:AD4"/>
    <mergeCell ref="A3:A4"/>
    <mergeCell ref="R2:T2"/>
    <mergeCell ref="O3:O4"/>
    <mergeCell ref="A2:E2"/>
    <mergeCell ref="F2:H3"/>
    <mergeCell ref="I2:K2"/>
    <mergeCell ref="L2:N2"/>
    <mergeCell ref="O2:Q2"/>
    <mergeCell ref="B3:E3"/>
    <mergeCell ref="I3:I4"/>
    <mergeCell ref="J3:K3"/>
    <mergeCell ref="L3:L4"/>
    <mergeCell ref="M3:N3"/>
  </mergeCells>
  <hyperlinks>
    <hyperlink ref="A1:E1" location="ANASAYFA!A1" display="ANASAYFA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"/>
  <sheetViews>
    <sheetView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A5" sqref="AA5"/>
    </sheetView>
  </sheetViews>
  <sheetFormatPr defaultRowHeight="21" x14ac:dyDescent="0.35"/>
  <cols>
    <col min="1" max="1" width="9.140625" style="66"/>
    <col min="2" max="2" width="18.7109375" style="66" customWidth="1"/>
    <col min="3" max="3" width="13.140625" style="66" bestFit="1" customWidth="1"/>
    <col min="4" max="5" width="15.28515625" style="66" customWidth="1"/>
    <col min="6" max="8" width="16.42578125" style="25" customWidth="1"/>
    <col min="9" max="9" width="20.7109375" style="62" customWidth="1"/>
    <col min="10" max="11" width="11.28515625" style="62" customWidth="1"/>
    <col min="12" max="12" width="20.7109375" style="62" customWidth="1"/>
    <col min="13" max="14" width="11.28515625" style="62" customWidth="1"/>
    <col min="15" max="15" width="20.7109375" style="62" customWidth="1"/>
    <col min="16" max="17" width="11.28515625" style="62" customWidth="1"/>
    <col min="18" max="18" width="22" style="62" customWidth="1"/>
    <col min="19" max="20" width="11.28515625" style="62" customWidth="1"/>
    <col min="21" max="21" width="20.7109375" style="62" customWidth="1"/>
    <col min="22" max="23" width="11.28515625" style="62" customWidth="1"/>
    <col min="24" max="24" width="20.7109375" style="62" customWidth="1"/>
    <col min="25" max="26" width="11.28515625" style="62" customWidth="1"/>
    <col min="27" max="27" width="22.28515625" style="63" customWidth="1"/>
    <col min="28" max="29" width="21.28515625" style="63" customWidth="1"/>
    <col min="30" max="30" width="19.140625" style="64" customWidth="1"/>
  </cols>
  <sheetData>
    <row r="1" spans="1:30" ht="75.75" customHeight="1" x14ac:dyDescent="0.25">
      <c r="A1" s="134" t="s">
        <v>766</v>
      </c>
      <c r="B1" s="134"/>
      <c r="C1" s="134"/>
      <c r="D1" s="134"/>
      <c r="E1" s="135"/>
      <c r="F1" s="136" t="s">
        <v>24</v>
      </c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8"/>
    </row>
    <row r="2" spans="1:30" ht="34.5" customHeight="1" x14ac:dyDescent="0.25">
      <c r="A2" s="117"/>
      <c r="B2" s="117"/>
      <c r="C2" s="117"/>
      <c r="D2" s="117"/>
      <c r="E2" s="117"/>
      <c r="F2" s="118" t="s">
        <v>17</v>
      </c>
      <c r="G2" s="119"/>
      <c r="H2" s="120"/>
      <c r="I2" s="124" t="s">
        <v>2</v>
      </c>
      <c r="J2" s="125"/>
      <c r="K2" s="126"/>
      <c r="L2" s="112" t="s">
        <v>3</v>
      </c>
      <c r="M2" s="113"/>
      <c r="N2" s="114"/>
      <c r="O2" s="124" t="s">
        <v>10</v>
      </c>
      <c r="P2" s="125"/>
      <c r="Q2" s="126"/>
      <c r="R2" s="112" t="s">
        <v>25</v>
      </c>
      <c r="S2" s="113"/>
      <c r="T2" s="114"/>
      <c r="U2" s="124" t="s">
        <v>4</v>
      </c>
      <c r="V2" s="125"/>
      <c r="W2" s="126"/>
      <c r="X2" s="112" t="s">
        <v>23</v>
      </c>
      <c r="Y2" s="113"/>
      <c r="Z2" s="114"/>
      <c r="AA2" s="139" t="s">
        <v>26</v>
      </c>
      <c r="AB2" s="142" t="s">
        <v>753</v>
      </c>
      <c r="AC2" s="145" t="s">
        <v>754</v>
      </c>
      <c r="AD2" s="148" t="s">
        <v>755</v>
      </c>
    </row>
    <row r="3" spans="1:30" ht="21" customHeight="1" x14ac:dyDescent="0.25">
      <c r="A3" s="127" t="s">
        <v>5</v>
      </c>
      <c r="B3" s="127" t="s">
        <v>1</v>
      </c>
      <c r="C3" s="127"/>
      <c r="D3" s="127"/>
      <c r="E3" s="127"/>
      <c r="F3" s="121"/>
      <c r="G3" s="122"/>
      <c r="H3" s="123"/>
      <c r="I3" s="115" t="s">
        <v>27</v>
      </c>
      <c r="J3" s="128" t="s">
        <v>28</v>
      </c>
      <c r="K3" s="129"/>
      <c r="L3" s="130" t="s">
        <v>27</v>
      </c>
      <c r="M3" s="132" t="s">
        <v>28</v>
      </c>
      <c r="N3" s="133"/>
      <c r="O3" s="115" t="s">
        <v>27</v>
      </c>
      <c r="P3" s="128" t="s">
        <v>28</v>
      </c>
      <c r="Q3" s="129"/>
      <c r="R3" s="130" t="s">
        <v>27</v>
      </c>
      <c r="S3" s="132" t="s">
        <v>28</v>
      </c>
      <c r="T3" s="133"/>
      <c r="U3" s="115" t="s">
        <v>27</v>
      </c>
      <c r="V3" s="128" t="s">
        <v>28</v>
      </c>
      <c r="W3" s="129"/>
      <c r="X3" s="130" t="s">
        <v>27</v>
      </c>
      <c r="Y3" s="132" t="s">
        <v>28</v>
      </c>
      <c r="Z3" s="133"/>
      <c r="AA3" s="140"/>
      <c r="AB3" s="143"/>
      <c r="AC3" s="146"/>
      <c r="AD3" s="149"/>
    </row>
    <row r="4" spans="1:30" ht="31.5" x14ac:dyDescent="0.25">
      <c r="A4" s="127"/>
      <c r="B4" s="70" t="s">
        <v>0</v>
      </c>
      <c r="C4" s="70" t="s">
        <v>13</v>
      </c>
      <c r="D4" s="70" t="s">
        <v>11</v>
      </c>
      <c r="E4" s="70" t="s">
        <v>12</v>
      </c>
      <c r="F4" s="65" t="s">
        <v>14</v>
      </c>
      <c r="G4" s="65" t="s">
        <v>15</v>
      </c>
      <c r="H4" s="65" t="s">
        <v>16</v>
      </c>
      <c r="I4" s="116"/>
      <c r="J4" s="51" t="s">
        <v>29</v>
      </c>
      <c r="K4" s="52" t="s">
        <v>30</v>
      </c>
      <c r="L4" s="131"/>
      <c r="M4" s="53" t="s">
        <v>29</v>
      </c>
      <c r="N4" s="53" t="s">
        <v>30</v>
      </c>
      <c r="O4" s="116"/>
      <c r="P4" s="52" t="s">
        <v>29</v>
      </c>
      <c r="Q4" s="52" t="s">
        <v>30</v>
      </c>
      <c r="R4" s="131"/>
      <c r="S4" s="53" t="s">
        <v>29</v>
      </c>
      <c r="T4" s="53" t="s">
        <v>30</v>
      </c>
      <c r="U4" s="116"/>
      <c r="V4" s="52" t="s">
        <v>29</v>
      </c>
      <c r="W4" s="52" t="s">
        <v>30</v>
      </c>
      <c r="X4" s="131"/>
      <c r="Y4" s="53" t="s">
        <v>29</v>
      </c>
      <c r="Z4" s="53" t="s">
        <v>30</v>
      </c>
      <c r="AA4" s="141"/>
      <c r="AB4" s="144"/>
      <c r="AC4" s="147"/>
      <c r="AD4" s="150"/>
    </row>
    <row r="5" spans="1:30" x14ac:dyDescent="0.25">
      <c r="A5" s="67">
        <v>1</v>
      </c>
      <c r="B5" s="68" t="s">
        <v>751</v>
      </c>
      <c r="C5" s="67" t="s">
        <v>54</v>
      </c>
      <c r="D5" s="68" t="s">
        <v>752</v>
      </c>
      <c r="E5" s="68" t="s">
        <v>171</v>
      </c>
      <c r="F5" s="72">
        <v>86.71</v>
      </c>
      <c r="G5" s="72">
        <v>89.97</v>
      </c>
      <c r="H5" s="72">
        <v>84.31</v>
      </c>
      <c r="I5" s="54"/>
      <c r="J5" s="55">
        <v>50</v>
      </c>
      <c r="K5" s="69"/>
      <c r="L5" s="56"/>
      <c r="M5" s="55">
        <v>35</v>
      </c>
      <c r="N5" s="69"/>
      <c r="O5" s="54"/>
      <c r="P5" s="55">
        <v>40</v>
      </c>
      <c r="Q5" s="69"/>
      <c r="R5" s="56"/>
      <c r="S5" s="55">
        <v>65</v>
      </c>
      <c r="T5" s="69"/>
      <c r="U5" s="54"/>
      <c r="V5" s="54" t="s">
        <v>756</v>
      </c>
      <c r="W5" s="54" t="s">
        <v>756</v>
      </c>
      <c r="X5" s="56"/>
      <c r="Y5" s="55">
        <v>60</v>
      </c>
      <c r="Z5" s="69"/>
      <c r="AA5" s="57">
        <f>(((J5*4)+(M5*4)+(P5*4)+(S5*2)+(Y5*2))/16)/100*700</f>
        <v>328.125</v>
      </c>
      <c r="AB5" s="58">
        <f>(((K5*4)+(N5*4)+(Q5*4)+(T5*2)+(Z5*2))/16)/100*700</f>
        <v>0</v>
      </c>
      <c r="AC5" s="59">
        <f t="shared" ref="AC5" si="0">IF(AB5=0,AA5,(AA5+AB5)/2)</f>
        <v>328.125</v>
      </c>
      <c r="AD5" s="60">
        <f t="shared" ref="AD5" si="1">(F5+G5+H5+AC5)/2</f>
        <v>294.5575</v>
      </c>
    </row>
  </sheetData>
  <mergeCells count="28">
    <mergeCell ref="Y3:Z3"/>
    <mergeCell ref="A1:E1"/>
    <mergeCell ref="P3:Q3"/>
    <mergeCell ref="R3:R4"/>
    <mergeCell ref="S3:T3"/>
    <mergeCell ref="U3:U4"/>
    <mergeCell ref="V3:W3"/>
    <mergeCell ref="X3:X4"/>
    <mergeCell ref="F1:AD1"/>
    <mergeCell ref="U2:W2"/>
    <mergeCell ref="X2:Z2"/>
    <mergeCell ref="AA2:AA4"/>
    <mergeCell ref="AB2:AB4"/>
    <mergeCell ref="AC2:AC4"/>
    <mergeCell ref="AD2:AD4"/>
    <mergeCell ref="A3:A4"/>
    <mergeCell ref="R2:T2"/>
    <mergeCell ref="O3:O4"/>
    <mergeCell ref="A2:E2"/>
    <mergeCell ref="F2:H3"/>
    <mergeCell ref="I2:K2"/>
    <mergeCell ref="L2:N2"/>
    <mergeCell ref="O2:Q2"/>
    <mergeCell ref="B3:E3"/>
    <mergeCell ref="I3:I4"/>
    <mergeCell ref="J3:K3"/>
    <mergeCell ref="L3:L4"/>
    <mergeCell ref="M3:N3"/>
  </mergeCells>
  <hyperlinks>
    <hyperlink ref="A1:E1" location="ANASAYFA!A1" display="ANASAYFA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N19"/>
  <sheetViews>
    <sheetView zoomScaleNormal="100" workbookViewId="0">
      <pane ySplit="1" topLeftCell="A2" activePane="bottomLeft" state="frozen"/>
      <selection pane="bottomLeft" sqref="A1:E1"/>
    </sheetView>
  </sheetViews>
  <sheetFormatPr defaultRowHeight="15" x14ac:dyDescent="0.25"/>
  <cols>
    <col min="2" max="2" width="35.85546875" bestFit="1" customWidth="1"/>
    <col min="3" max="14" width="10" style="25" customWidth="1"/>
  </cols>
  <sheetData>
    <row r="1" spans="1:14" ht="75" customHeight="1" x14ac:dyDescent="0.25">
      <c r="A1" s="151" t="s">
        <v>766</v>
      </c>
      <c r="B1" s="151"/>
      <c r="C1" s="151"/>
      <c r="D1" s="151"/>
      <c r="E1" s="152"/>
    </row>
    <row r="2" spans="1:14" ht="37.5" customHeight="1" x14ac:dyDescent="0.25">
      <c r="A2" s="153" t="s">
        <v>775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</row>
    <row r="3" spans="1:14" ht="18" customHeight="1" x14ac:dyDescent="0.25">
      <c r="A3" s="73"/>
      <c r="B3" s="73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4" ht="18" customHeight="1" x14ac:dyDescent="0.25">
      <c r="A4" s="73"/>
      <c r="B4" s="73"/>
      <c r="C4" s="155" t="s">
        <v>2</v>
      </c>
      <c r="D4" s="156"/>
      <c r="E4" s="155" t="s">
        <v>3</v>
      </c>
      <c r="F4" s="156"/>
      <c r="G4" s="155" t="s">
        <v>789</v>
      </c>
      <c r="H4" s="156"/>
      <c r="I4" s="155" t="s">
        <v>790</v>
      </c>
      <c r="J4" s="156"/>
      <c r="K4" s="155" t="s">
        <v>4</v>
      </c>
      <c r="L4" s="156"/>
      <c r="M4" s="155" t="s">
        <v>19</v>
      </c>
      <c r="N4" s="156"/>
    </row>
    <row r="5" spans="1:14" ht="20.25" customHeight="1" x14ac:dyDescent="0.25">
      <c r="A5" s="86" t="s">
        <v>5</v>
      </c>
      <c r="B5" s="79" t="s">
        <v>774</v>
      </c>
      <c r="C5" s="79" t="s">
        <v>778</v>
      </c>
      <c r="D5" s="79" t="s">
        <v>777</v>
      </c>
      <c r="E5" s="79" t="s">
        <v>779</v>
      </c>
      <c r="F5" s="79" t="s">
        <v>780</v>
      </c>
      <c r="G5" s="79" t="s">
        <v>781</v>
      </c>
      <c r="H5" s="79" t="s">
        <v>782</v>
      </c>
      <c r="I5" s="79" t="s">
        <v>783</v>
      </c>
      <c r="J5" s="79" t="s">
        <v>784</v>
      </c>
      <c r="K5" s="79" t="s">
        <v>785</v>
      </c>
      <c r="L5" s="79" t="s">
        <v>786</v>
      </c>
      <c r="M5" s="79" t="s">
        <v>787</v>
      </c>
      <c r="N5" s="79" t="s">
        <v>788</v>
      </c>
    </row>
    <row r="6" spans="1:14" ht="20.25" customHeight="1" x14ac:dyDescent="0.25">
      <c r="A6" s="87">
        <v>1</v>
      </c>
      <c r="B6" s="80" t="s">
        <v>113</v>
      </c>
      <c r="C6" s="81">
        <f>AVERAGE(ATATÜRK!J$5:J$200)</f>
        <v>58.219178082191782</v>
      </c>
      <c r="D6" s="81" t="e">
        <f>AVERAGE(ATATÜRK!K$5:K$200)</f>
        <v>#DIV/0!</v>
      </c>
      <c r="E6" s="81">
        <f>AVERAGE(ATATÜRK!M$5:M$200)</f>
        <v>31.027397260273972</v>
      </c>
      <c r="F6" s="81" t="e">
        <f>AVERAGE(ATATÜRK!N$5:N$200)</f>
        <v>#DIV/0!</v>
      </c>
      <c r="G6" s="81">
        <f>AVERAGE(ATATÜRK!P$5:P$200)</f>
        <v>49.246575342465754</v>
      </c>
      <c r="H6" s="81" t="e">
        <f>AVERAGE(ATATÜRK!Q$5:Q$200)</f>
        <v>#DIV/0!</v>
      </c>
      <c r="I6" s="81">
        <f>AVERAGE(ATATÜRK!S$5:S$200)</f>
        <v>50.410958904109592</v>
      </c>
      <c r="J6" s="81" t="e">
        <f>AVERAGE(ATATÜRK!T$5:T$200)</f>
        <v>#DIV/0!</v>
      </c>
      <c r="K6" s="81">
        <f>AVERAGE(ATATÜRK!V$5:V$200)</f>
        <v>37.777777777777779</v>
      </c>
      <c r="L6" s="81" t="e">
        <f>AVERAGE(ATATÜRK!W$5:W$200)</f>
        <v>#DIV/0!</v>
      </c>
      <c r="M6" s="82">
        <f>AVERAGE(ATATÜRK!Y$5:Y$200)</f>
        <v>78.493150684931507</v>
      </c>
      <c r="N6" s="82" t="e">
        <f>AVERAGE(ATATÜRK!Z$5:Z$200)</f>
        <v>#DIV/0!</v>
      </c>
    </row>
    <row r="7" spans="1:14" ht="20.25" customHeight="1" x14ac:dyDescent="0.25">
      <c r="A7" s="88">
        <v>2</v>
      </c>
      <c r="B7" s="80" t="s">
        <v>232</v>
      </c>
      <c r="C7" s="81">
        <f>AVERAGE(MELİKŞAH!J$5:J$200)</f>
        <v>66.477272727272734</v>
      </c>
      <c r="D7" s="81" t="e">
        <f>AVERAGE(MELİKŞAH!K$5:K$200)</f>
        <v>#DIV/0!</v>
      </c>
      <c r="E7" s="81">
        <f>AVERAGE(MELİKŞAH!M$5:M$200)</f>
        <v>45.340909090909093</v>
      </c>
      <c r="F7" s="81" t="e">
        <f>AVERAGE(MELİKŞAH!N$5:N$200)</f>
        <v>#DIV/0!</v>
      </c>
      <c r="G7" s="81">
        <f>AVERAGE(MELİKŞAH!P$5:P$200)</f>
        <v>60.340909090909093</v>
      </c>
      <c r="H7" s="81" t="e">
        <f>AVERAGE(MELİKŞAH!Q$5:Q$200)</f>
        <v>#DIV/0!</v>
      </c>
      <c r="I7" s="81">
        <f>AVERAGE(MELİKŞAH!S$5:S$200)</f>
        <v>62.954545454545453</v>
      </c>
      <c r="J7" s="81" t="e">
        <f>AVERAGE(MELİKŞAH!T$5:T$200)</f>
        <v>#DIV/0!</v>
      </c>
      <c r="K7" s="81">
        <f>AVERAGE(MELİKŞAH!V$5:V$200)</f>
        <v>50.114942528735632</v>
      </c>
      <c r="L7" s="82" t="e">
        <f>AVERAGE(MELİKŞAH!W$5:W$200)</f>
        <v>#DIV/0!</v>
      </c>
      <c r="M7" s="82">
        <f>AVERAGE(MELİKŞAH!Y$5:Y$200)</f>
        <v>83.068181818181813</v>
      </c>
      <c r="N7" s="82" t="e">
        <f>AVERAGE(MELİKŞAH!Z$5:Z$200)</f>
        <v>#DIV/0!</v>
      </c>
    </row>
    <row r="8" spans="1:14" ht="20.25" customHeight="1" x14ac:dyDescent="0.25">
      <c r="A8" s="87">
        <v>3</v>
      </c>
      <c r="B8" s="80" t="s">
        <v>349</v>
      </c>
      <c r="C8" s="81">
        <f>AVERAGE(KAMAN!J$5:J$200)</f>
        <v>70.793103448275858</v>
      </c>
      <c r="D8" s="81" t="e">
        <f>AVERAGE(KAMAN!K$5:K$200)</f>
        <v>#DIV/0!</v>
      </c>
      <c r="E8" s="81">
        <f>AVERAGE(KAMAN!M$5:M$200)</f>
        <v>54.206896551724135</v>
      </c>
      <c r="F8" s="81" t="e">
        <f>AVERAGE(KAMAN!N$5:N$200)</f>
        <v>#DIV/0!</v>
      </c>
      <c r="G8" s="81">
        <f>AVERAGE(KAMAN!P$5:P$200)</f>
        <v>69.517241379310349</v>
      </c>
      <c r="H8" s="81" t="e">
        <f>AVERAGE(KAMAN!Q$5:Q$200)</f>
        <v>#DIV/0!</v>
      </c>
      <c r="I8" s="81">
        <f>AVERAGE(KAMAN!S$5:S$200)</f>
        <v>66.58620689655173</v>
      </c>
      <c r="J8" s="81" t="e">
        <f>AVERAGE(KAMAN!T$5:T$200)</f>
        <v>#DIV/0!</v>
      </c>
      <c r="K8" s="81">
        <f>AVERAGE(KAMAN!V$5:V$200)</f>
        <v>56.517241379310342</v>
      </c>
      <c r="L8" s="82" t="e">
        <f>AVERAGE(KAMAN!W$5:W$200)</f>
        <v>#DIV/0!</v>
      </c>
      <c r="M8" s="82">
        <f>AVERAGE(KAMAN!Y$5:Y$200)</f>
        <v>89.448275862068968</v>
      </c>
      <c r="N8" s="82" t="e">
        <f>AVERAGE(KAMAN!Z$5:Z$200)</f>
        <v>#DIV/0!</v>
      </c>
    </row>
    <row r="9" spans="1:14" ht="20.25" customHeight="1" x14ac:dyDescent="0.25">
      <c r="A9" s="88">
        <v>4</v>
      </c>
      <c r="B9" s="80" t="s">
        <v>520</v>
      </c>
      <c r="C9" s="81">
        <f>AVERAGE(YENİHAYAT!J$5:J$200)</f>
        <v>66.123595505617971</v>
      </c>
      <c r="D9" s="81" t="e">
        <f>AVERAGE(YENİHAYAT!K$5:K$200)</f>
        <v>#DIV/0!</v>
      </c>
      <c r="E9" s="81">
        <f>AVERAGE(YENİHAYAT!M$5:M$200)</f>
        <v>45</v>
      </c>
      <c r="F9" s="81" t="e">
        <f>AVERAGE(YENİHAYAT!N$5:N$200)</f>
        <v>#DIV/0!</v>
      </c>
      <c r="G9" s="81">
        <f>AVERAGE(YENİHAYAT!P$5:P$200)</f>
        <v>61.573033707865171</v>
      </c>
      <c r="H9" s="81" t="e">
        <f>AVERAGE(YENİHAYAT!Q$5:Q$200)</f>
        <v>#DIV/0!</v>
      </c>
      <c r="I9" s="81">
        <f>AVERAGE(YENİHAYAT!S$5:S$200)</f>
        <v>62.865168539325843</v>
      </c>
      <c r="J9" s="81" t="e">
        <f>AVERAGE(YENİHAYAT!T$5:T$200)</f>
        <v>#DIV/0!</v>
      </c>
      <c r="K9" s="81">
        <f>AVERAGE(YENİHAYAT!V$5:V$200)</f>
        <v>45.898876404494381</v>
      </c>
      <c r="L9" s="82" t="e">
        <f>AVERAGE(YENİHAYAT!W$5:W$200)</f>
        <v>#DIV/0!</v>
      </c>
      <c r="M9" s="82">
        <f>AVERAGE(YENİHAYAT!Y$5:Y$200)</f>
        <v>84.269662921348313</v>
      </c>
      <c r="N9" s="82" t="e">
        <f>AVERAGE(YENİHAYAT!Z$5:Z$200)</f>
        <v>#DIV/0!</v>
      </c>
    </row>
    <row r="10" spans="1:14" ht="20.25" customHeight="1" x14ac:dyDescent="0.25">
      <c r="A10" s="87">
        <v>5</v>
      </c>
      <c r="B10" s="80" t="s">
        <v>773</v>
      </c>
      <c r="C10" s="81">
        <f>AVERAGE(ÇAĞIRKAN!J$5:J$200)</f>
        <v>65.454545454545453</v>
      </c>
      <c r="D10" s="81" t="e">
        <f>AVERAGE(ÇAĞIRKAN!K$5:K$200)</f>
        <v>#DIV/0!</v>
      </c>
      <c r="E10" s="81">
        <f>AVERAGE(ÇAĞIRKAN!M$5:M$200)</f>
        <v>39.090909090909093</v>
      </c>
      <c r="F10" s="81" t="e">
        <f>AVERAGE(ÇAĞIRKAN!N$5:N$200)</f>
        <v>#DIV/0!</v>
      </c>
      <c r="G10" s="81">
        <f>AVERAGE(ÇAĞIRKAN!P$5:P$200)</f>
        <v>50.454545454545453</v>
      </c>
      <c r="H10" s="81" t="e">
        <f>AVERAGE(ÇAĞIRKAN!Q$5:Q$200)</f>
        <v>#DIV/0!</v>
      </c>
      <c r="I10" s="81">
        <f>AVERAGE(ÇAĞIRKAN!S$5:S$200)</f>
        <v>58.636363636363633</v>
      </c>
      <c r="J10" s="81" t="e">
        <f>AVERAGE(ÇAĞIRKAN!T$5:T$200)</f>
        <v>#DIV/0!</v>
      </c>
      <c r="K10" s="81">
        <f>AVERAGE(ÇAĞIRKAN!V$5:V$200)</f>
        <v>37.727272727272727</v>
      </c>
      <c r="L10" s="82" t="e">
        <f>AVERAGE(ÇAĞIRKAN!W$5:W$200)</f>
        <v>#DIV/0!</v>
      </c>
      <c r="M10" s="82">
        <f>AVERAGE(ÇAĞIRKAN!Y$5:Y$200)</f>
        <v>76.36363636363636</v>
      </c>
      <c r="N10" s="82" t="e">
        <f>AVERAGE(ÇAĞIRKAN!Z$5:Z$200)</f>
        <v>#DIV/0!</v>
      </c>
    </row>
    <row r="11" spans="1:14" ht="20.25" customHeight="1" x14ac:dyDescent="0.25">
      <c r="A11" s="88">
        <v>6</v>
      </c>
      <c r="B11" s="80" t="s">
        <v>55</v>
      </c>
      <c r="C11" s="81">
        <f>AVERAGE(DEMİRLİ!J$5:J$200)</f>
        <v>57</v>
      </c>
      <c r="D11" s="81" t="e">
        <f>AVERAGE(DEMİRLİ!K$5:K$200)</f>
        <v>#DIV/0!</v>
      </c>
      <c r="E11" s="81">
        <f>AVERAGE(DEMİRLİ!M$5:M$200)</f>
        <v>42.5</v>
      </c>
      <c r="F11" s="81" t="e">
        <f>AVERAGE(DEMİRLİ!N$5:N$200)</f>
        <v>#DIV/0!</v>
      </c>
      <c r="G11" s="81">
        <f>AVERAGE(DEMİRLİ!P$5:P$200)</f>
        <v>61</v>
      </c>
      <c r="H11" s="81" t="e">
        <f>AVERAGE(DEMİRLİ!Q$5:Q$200)</f>
        <v>#DIV/0!</v>
      </c>
      <c r="I11" s="81">
        <f>AVERAGE(DEMİRLİ!S$5:S$200)</f>
        <v>57.5</v>
      </c>
      <c r="J11" s="81" t="e">
        <f>AVERAGE(DEMİRLİ!T$5:T$200)</f>
        <v>#DIV/0!</v>
      </c>
      <c r="K11" s="81">
        <f>AVERAGE(DEMİRLİ!V$5:V$200)</f>
        <v>47.222222222222221</v>
      </c>
      <c r="L11" s="82" t="e">
        <f>AVERAGE(DEMİRLİ!W$5:W$200)</f>
        <v>#DIV/0!</v>
      </c>
      <c r="M11" s="82">
        <f>AVERAGE(DEMİRLİ!Y$5:Y$200)</f>
        <v>81.5</v>
      </c>
      <c r="N11" s="82" t="e">
        <f>AVERAGE(DEMİRLİ!Z$5:Z$200)</f>
        <v>#DIV/0!</v>
      </c>
    </row>
    <row r="12" spans="1:14" ht="20.25" customHeight="1" x14ac:dyDescent="0.25">
      <c r="A12" s="87">
        <v>7</v>
      </c>
      <c r="B12" s="80" t="s">
        <v>772</v>
      </c>
      <c r="C12" s="81">
        <f>AVERAGE(HAMİT!J$5:J$200)</f>
        <v>64.444444444444443</v>
      </c>
      <c r="D12" s="81" t="e">
        <f>AVERAGE(HAMİT!K$5:K$200)</f>
        <v>#DIV/0!</v>
      </c>
      <c r="E12" s="81">
        <f>AVERAGE(HAMİT!M$5:M$200)</f>
        <v>43.888888888888886</v>
      </c>
      <c r="F12" s="81" t="e">
        <f>AVERAGE(HAMİT!N$5:N$200)</f>
        <v>#DIV/0!</v>
      </c>
      <c r="G12" s="81">
        <f>AVERAGE(HAMİT!P$5:P$200)</f>
        <v>71.666666666666671</v>
      </c>
      <c r="H12" s="81" t="e">
        <f>AVERAGE(HAMİT!Q$5:Q$200)</f>
        <v>#DIV/0!</v>
      </c>
      <c r="I12" s="81">
        <f>AVERAGE(HAMİT!S$5:S$200)</f>
        <v>72.222222222222229</v>
      </c>
      <c r="J12" s="81" t="e">
        <f>AVERAGE(HAMİT!T$5:T$200)</f>
        <v>#DIV/0!</v>
      </c>
      <c r="K12" s="81">
        <f>AVERAGE(HAMİT!V$5:V$200)</f>
        <v>63.888888888888886</v>
      </c>
      <c r="L12" s="82" t="e">
        <f>AVERAGE(HAMİT!W$5:W$200)</f>
        <v>#DIV/0!</v>
      </c>
      <c r="M12" s="82">
        <f>AVERAGE(HAMİT!Y$5:Y$200)</f>
        <v>88.888888888888886</v>
      </c>
      <c r="N12" s="82" t="e">
        <f>AVERAGE(HAMİT!Z$5:Z$200)</f>
        <v>#DIV/0!</v>
      </c>
    </row>
    <row r="13" spans="1:14" ht="20.25" customHeight="1" x14ac:dyDescent="0.25">
      <c r="A13" s="88">
        <v>8</v>
      </c>
      <c r="B13" s="80" t="s">
        <v>762</v>
      </c>
      <c r="C13" s="81">
        <f>AVERAGE(İSAHOCALI!J$5:J$200)</f>
        <v>60.454545454545453</v>
      </c>
      <c r="D13" s="81" t="e">
        <f>AVERAGE(İSAHOCALI!K$5:K$200)</f>
        <v>#DIV/0!</v>
      </c>
      <c r="E13" s="81">
        <f>AVERAGE(İSAHOCALI!M$5:M$200)</f>
        <v>35</v>
      </c>
      <c r="F13" s="81" t="e">
        <f>AVERAGE(İSAHOCALI!N$5:N$200)</f>
        <v>#DIV/0!</v>
      </c>
      <c r="G13" s="81">
        <f>AVERAGE(İSAHOCALI!P$5:P$200)</f>
        <v>47.727272727272727</v>
      </c>
      <c r="H13" s="81" t="e">
        <f>AVERAGE(İSAHOCALI!Q$5:Q$200)</f>
        <v>#DIV/0!</v>
      </c>
      <c r="I13" s="81">
        <f>AVERAGE(İSAHOCALI!S$5:S$200)</f>
        <v>60</v>
      </c>
      <c r="J13" s="81" t="e">
        <f>AVERAGE(İSAHOCALI!T$5:T$200)</f>
        <v>#DIV/0!</v>
      </c>
      <c r="K13" s="81">
        <f>AVERAGE(İSAHOCALI!V$5:V$200)</f>
        <v>44.545454545454547</v>
      </c>
      <c r="L13" s="82" t="e">
        <f>AVERAGE(İSAHOCALI!W$5:W$200)</f>
        <v>#DIV/0!</v>
      </c>
      <c r="M13" s="82">
        <f>AVERAGE(İSAHOCALI!Y$5:Y$200)</f>
        <v>84.090909090909093</v>
      </c>
      <c r="N13" s="82" t="e">
        <f>AVERAGE(İSAHOCALI!Z$5:Z$200)</f>
        <v>#DIV/0!</v>
      </c>
    </row>
    <row r="14" spans="1:14" ht="20.25" customHeight="1" x14ac:dyDescent="0.25">
      <c r="A14" s="87">
        <v>9</v>
      </c>
      <c r="B14" s="80" t="s">
        <v>771</v>
      </c>
      <c r="C14" s="81">
        <f>AVERAGE(YENİCE!J$5:J$200)</f>
        <v>59.285714285714285</v>
      </c>
      <c r="D14" s="81" t="e">
        <f>AVERAGE(YENİCE!K$5:K$200)</f>
        <v>#DIV/0!</v>
      </c>
      <c r="E14" s="81">
        <f>AVERAGE(YENİCE!M$5:M$200)</f>
        <v>36.19047619047619</v>
      </c>
      <c r="F14" s="81" t="e">
        <f>AVERAGE(YENİCE!N$5:N$200)</f>
        <v>#DIV/0!</v>
      </c>
      <c r="G14" s="81">
        <f>AVERAGE(YENİCE!P$5:P$200)</f>
        <v>54.523809523809526</v>
      </c>
      <c r="H14" s="81" t="e">
        <f>AVERAGE(YENİCE!Q$5:Q$200)</f>
        <v>#DIV/0!</v>
      </c>
      <c r="I14" s="81">
        <f>AVERAGE(YENİCE!S$5:S$200)</f>
        <v>55</v>
      </c>
      <c r="J14" s="81" t="e">
        <f>AVERAGE(YENİCE!T$5:T$200)</f>
        <v>#DIV/0!</v>
      </c>
      <c r="K14" s="81">
        <f>AVERAGE(YENİCE!V$5:V$200)</f>
        <v>45.952380952380949</v>
      </c>
      <c r="L14" s="82" t="e">
        <f>AVERAGE(YENİCE!W$5:W$200)</f>
        <v>#DIV/0!</v>
      </c>
      <c r="M14" s="82">
        <f>AVERAGE(YENİCE!Y$5:Y$200)</f>
        <v>81.428571428571431</v>
      </c>
      <c r="N14" s="82" t="e">
        <f>AVERAGE(YENİCE!Z$5:Z$200)</f>
        <v>#DIV/0!</v>
      </c>
    </row>
    <row r="15" spans="1:14" ht="20.25" customHeight="1" x14ac:dyDescent="0.25">
      <c r="A15" s="88">
        <v>10</v>
      </c>
      <c r="B15" s="80" t="s">
        <v>658</v>
      </c>
      <c r="C15" s="81">
        <f>AVERAGE(KURANCILI!J$5:J$200)</f>
        <v>62.727272727272727</v>
      </c>
      <c r="D15" s="81" t="e">
        <f>AVERAGE(KURANCILI!K$5:K$200)</f>
        <v>#DIV/0!</v>
      </c>
      <c r="E15" s="81">
        <f>AVERAGE(KURANCILI!M$5:M$200)</f>
        <v>39.242424242424242</v>
      </c>
      <c r="F15" s="81" t="e">
        <f>AVERAGE(KURANCILI!N$5:N$200)</f>
        <v>#DIV/0!</v>
      </c>
      <c r="G15" s="81">
        <f>AVERAGE(KURANCILI!P$5:P$200)</f>
        <v>58.484848484848484</v>
      </c>
      <c r="H15" s="81" t="e">
        <f>AVERAGE(KURANCILI!Q$5:Q$200)</f>
        <v>#DIV/0!</v>
      </c>
      <c r="I15" s="81">
        <f>AVERAGE(KURANCILI!S$5:S$200)</f>
        <v>62.727272727272727</v>
      </c>
      <c r="J15" s="81" t="e">
        <f>AVERAGE(KURANCILI!T$5:T$200)</f>
        <v>#DIV/0!</v>
      </c>
      <c r="K15" s="81">
        <f>AVERAGE(KURANCILI!V$5:V$200)</f>
        <v>50</v>
      </c>
      <c r="L15" s="82" t="e">
        <f>AVERAGE(KURANCILI!W$5:W$200)</f>
        <v>#DIV/0!</v>
      </c>
      <c r="M15" s="82">
        <f>AVERAGE(KURANCILI!Y$5:Y$200)</f>
        <v>84.242424242424249</v>
      </c>
      <c r="N15" s="82" t="e">
        <f>AVERAGE(KURANCILI!Z$5:Z$200)</f>
        <v>#DIV/0!</v>
      </c>
    </row>
    <row r="16" spans="1:14" ht="20.25" customHeight="1" x14ac:dyDescent="0.25">
      <c r="A16" s="87">
        <v>11</v>
      </c>
      <c r="B16" s="80" t="s">
        <v>770</v>
      </c>
      <c r="C16" s="81">
        <f>AVERAGE(ÖMERHACILI!J$5:J$200)</f>
        <v>61.25</v>
      </c>
      <c r="D16" s="81" t="e">
        <f>AVERAGE(ÖMERHACILI!K$5:K$200)</f>
        <v>#DIV/0!</v>
      </c>
      <c r="E16" s="81">
        <f>AVERAGE(ÖMERHACILI!M$5:M$200)</f>
        <v>39.5</v>
      </c>
      <c r="F16" s="81" t="e">
        <f>AVERAGE(ÖMERHACILI!N$5:N$200)</f>
        <v>#DIV/0!</v>
      </c>
      <c r="G16" s="81">
        <f>AVERAGE(ÖMERHACILI!P$5:P$200)</f>
        <v>57.75</v>
      </c>
      <c r="H16" s="81" t="e">
        <f>AVERAGE(ÖMERHACILI!Q$5:Q$200)</f>
        <v>#DIV/0!</v>
      </c>
      <c r="I16" s="81">
        <f>AVERAGE(ÖMERHACILI!S$5:S$200)</f>
        <v>63</v>
      </c>
      <c r="J16" s="81" t="e">
        <f>AVERAGE(ÖMERHACILI!T$5:T$200)</f>
        <v>#DIV/0!</v>
      </c>
      <c r="K16" s="81">
        <f>AVERAGE(ÖMERHACILI!V$5:V$200)</f>
        <v>40.5</v>
      </c>
      <c r="L16" s="82" t="e">
        <f>AVERAGE(ÖMERHACILI!W$5:W$200)</f>
        <v>#DIV/0!</v>
      </c>
      <c r="M16" s="82">
        <f>AVERAGE(ÖMERHACILI!Y$5:Y$200)</f>
        <v>86.25</v>
      </c>
      <c r="N16" s="82" t="e">
        <f>AVERAGE(ÖMERHACILI!Z$5:Z$200)</f>
        <v>#DIV/0!</v>
      </c>
    </row>
    <row r="17" spans="1:14" ht="20.25" customHeight="1" x14ac:dyDescent="0.25">
      <c r="A17" s="88">
        <v>12</v>
      </c>
      <c r="B17" s="80" t="s">
        <v>719</v>
      </c>
      <c r="C17" s="81">
        <f>AVERAGE(SAVCILI!J$5:J$200)</f>
        <v>59.814814814814817</v>
      </c>
      <c r="D17" s="81" t="e">
        <f>AVERAGE(SAVCILI!K$5:K$200)</f>
        <v>#DIV/0!</v>
      </c>
      <c r="E17" s="81">
        <f>AVERAGE(SAVCILI!M$5:M$200)</f>
        <v>32.407407407407405</v>
      </c>
      <c r="F17" s="81" t="e">
        <f>AVERAGE(SAVCILI!N$5:N$200)</f>
        <v>#DIV/0!</v>
      </c>
      <c r="G17" s="81">
        <f>AVERAGE(SAVCILI!P$5:P$200)</f>
        <v>57.407407407407405</v>
      </c>
      <c r="H17" s="81" t="e">
        <f>AVERAGE(SAVCILI!Q$5:Q$200)</f>
        <v>#DIV/0!</v>
      </c>
      <c r="I17" s="81">
        <f>AVERAGE(SAVCILI!S$5:S$200)</f>
        <v>52.592592592592595</v>
      </c>
      <c r="J17" s="81" t="e">
        <f>AVERAGE(SAVCILI!T$5:T$200)</f>
        <v>#DIV/0!</v>
      </c>
      <c r="K17" s="81">
        <f>AVERAGE(SAVCILI!V$5:V$200)</f>
        <v>38.703703703703702</v>
      </c>
      <c r="L17" s="82" t="e">
        <f>AVERAGE(SAVCILI!W$5:W$200)</f>
        <v>#DIV/0!</v>
      </c>
      <c r="M17" s="82">
        <f>AVERAGE(SAVCILI!Y$5:Y$200)</f>
        <v>82.777777777777771</v>
      </c>
      <c r="N17" s="82" t="e">
        <f>AVERAGE(SAVCILI!Z$5:Z$200)</f>
        <v>#DIV/0!</v>
      </c>
    </row>
    <row r="18" spans="1:14" ht="20.25" customHeight="1" x14ac:dyDescent="0.25">
      <c r="A18" s="87">
        <v>13</v>
      </c>
      <c r="B18" s="80" t="s">
        <v>751</v>
      </c>
      <c r="C18" s="81">
        <f>AVERAGE(CEVİZKENT!J$5:J$200)</f>
        <v>50</v>
      </c>
      <c r="D18" s="81" t="e">
        <f>AVERAGE(CEVİZKENT!K$5:K$200)</f>
        <v>#DIV/0!</v>
      </c>
      <c r="E18" s="81">
        <f>AVERAGE(CEVİZKENT!M$5:M$200)</f>
        <v>35</v>
      </c>
      <c r="F18" s="81" t="e">
        <f>AVERAGE(CEVİZKENT!N$5:N$200)</f>
        <v>#DIV/0!</v>
      </c>
      <c r="G18" s="81">
        <f>AVERAGE(CEVİZKENT!P$5:P$200)</f>
        <v>40</v>
      </c>
      <c r="H18" s="81" t="e">
        <f>AVERAGE(CEVİZKENT!Q$5:Q$200)</f>
        <v>#DIV/0!</v>
      </c>
      <c r="I18" s="81">
        <f>AVERAGE(CEVİZKENT!S$5:S$200)</f>
        <v>65</v>
      </c>
      <c r="J18" s="81" t="e">
        <f>AVERAGE(CEVİZKENT!T$5:T$200)</f>
        <v>#DIV/0!</v>
      </c>
      <c r="K18" s="81" t="e">
        <f>AVERAGE(CEVİZKENT!V$5:V$200)</f>
        <v>#DIV/0!</v>
      </c>
      <c r="L18" s="82" t="e">
        <f>AVERAGE(CEVİZKENT!W$5:W$200)</f>
        <v>#DIV/0!</v>
      </c>
      <c r="M18" s="82">
        <f>AVERAGE(CEVİZKENT!Y$5:Y$200)</f>
        <v>60</v>
      </c>
      <c r="N18" s="82" t="e">
        <f>AVERAGE(CEVİZKENT!Z$5:Z$200)</f>
        <v>#DIV/0!</v>
      </c>
    </row>
    <row r="19" spans="1:14" ht="20.25" customHeight="1" x14ac:dyDescent="0.25">
      <c r="A19" s="88">
        <v>14</v>
      </c>
      <c r="B19" s="83" t="s">
        <v>776</v>
      </c>
      <c r="C19" s="84">
        <f>AVERAGE(ÇAĞIRKAN!J$5:J$200,DEMİRLİ!J$5:J$200,HAMİT!J$5:J$200,İSAHOCALI!J$5:J$200,ATATÜRK!J$5:J$200,MELİKŞAH!J$5:J$200,KAMAN!J$5:J$200,YENİHAYAT!J$5:J$200,YENİCE!J$5:J$200,KURANCILI!J$5:J$200,ÖMERHACILI!J$5:J$200,SAVCILI!J$5:J$200,CEVİZKENT!J5)</f>
        <v>65.037174721189587</v>
      </c>
      <c r="D19" s="84" t="e">
        <f>AVERAGE(ÇAĞIRKAN!K$5:K$200,DEMİRLİ!K$5:K$200,HAMİT!K$5:K$200,İSAHOCALI!K$5:K$200,ATATÜRK!K$5:K$200,MELİKŞAH!K$5:K$200,KAMAN!K$5:K$200,YENİHAYAT!K$5:K$200,YENİCE!K$5:K$200,KURANCILI!K$5:K$200,ÖMERHACILI!K$5:K$200,SAVCILI!K$5:K$200,CEVİZKENT!K5)</f>
        <v>#DIV/0!</v>
      </c>
      <c r="E19" s="84">
        <f>AVERAGE(ÇAĞIRKAN!M$5:M$200,DEMİRLİ!M$5:M$200,HAMİT!M$5:M$200,İSAHOCALI!M$5:M$200,ATATÜRK!M$5:M$200,MELİKŞAH!M$5:M$200,KAMAN!M$5:M$200,YENİHAYAT!M$5:M$200,YENİCE!M$5:M$200,KURANCILI!M$5:M$200,ÖMERHACILI!M$5:M$200,SAVCILI!M$5:M$200,CEVİZKENT!M5)</f>
        <v>43.698884758364315</v>
      </c>
      <c r="F19" s="84" t="e">
        <f>AVERAGE(ÇAĞIRKAN!N$5:N$200,DEMİRLİ!N$5:N$200,HAMİT!N$5:N$200,İSAHOCALI!N$5:N$200,ATATÜRK!N$5:N$200,MELİKŞAH!N$5:N$200,KAMAN!N$5:N$200,YENİHAYAT!N$5:N$200,YENİCE!N$5:N$200,KURANCILI!N$5:N$200,ÖMERHACILI!N$5:N$200,SAVCILI!N$5:N$200,CEVİZKENT!N5)</f>
        <v>#DIV/0!</v>
      </c>
      <c r="G19" s="84">
        <f>AVERAGE(ÇAĞIRKAN!P$5:P$200,DEMİRLİ!P$5:P$200,HAMİT!P$5:P$200,İSAHOCALI!P$5:P$200,ATATÜRK!P$5:P$200,MELİKŞAH!P$5:P$200,KAMAN!P$5:P$200,YENİHAYAT!P$5:P$200,YENİCE!P$5:P$200,KURANCILI!P$5:P$200,ÖMERHACILI!P$5:P$200,SAVCILI!P$5:P$200,CEVİZKENT!P5)</f>
        <v>60.631970260223049</v>
      </c>
      <c r="H19" s="84" t="e">
        <f>AVERAGE(ÇAĞIRKAN!Q$5:Q$200,DEMİRLİ!Q$5:Q$200,HAMİT!Q$5:Q$200,İSAHOCALI!Q$5:Q$200,ATATÜRK!Q$5:Q$200,MELİKŞAH!Q$5:Q$200,KAMAN!Q$5:Q$200,YENİHAYAT!Q$5:Q$200,YENİCE!Q$5:Q$200,KURANCILI!Q$5:Q$200,ÖMERHACILI!Q$5:Q$200,SAVCILI!Q$5:Q$200,CEVİZKENT!Q5)</f>
        <v>#DIV/0!</v>
      </c>
      <c r="I19" s="85">
        <f>AVERAGE(ÇAĞIRKAN!S$5:S$200,DEMİRLİ!S$5:S$200,HAMİT!S$5:S$200,İSAHOCALI!S$5:S$200,ATATÜRK!S$5:S$200,MELİKŞAH!S$5:S$200,KAMAN!S$5:S$200,YENİHAYAT!S$5:S$200,YENİCE!S$5:S$200,KURANCILI!S$5:S$200,ÖMERHACILI!S$5:S$200,SAVCILI!S$5:S$200,CEVİZKENT!S5)</f>
        <v>61.282527881040892</v>
      </c>
      <c r="J19" s="85" t="e">
        <f>AVERAGE(ÇAĞIRKAN!T$5:T$200,DEMİRLİ!T$5:T$200,HAMİT!T$5:T$200,İSAHOCALI!T$5:T$200,ATATÜRK!T$5:T$200,MELİKŞAH!T$5:T$200,KAMAN!T$5:T$200,YENİHAYAT!T$5:T$200,YENİCE!T$5:T$200,KURANCILI!T$5:T$200,ÖMERHACILI!T$5:T$200,SAVCILI!T$5:T$200,CEVİZKENT!T5)</f>
        <v>#DIV/0!</v>
      </c>
      <c r="K19" s="85">
        <f>AVERAGE(ÇAĞIRKAN!V$5:V$200,DEMİRLİ!V$5:V$200,HAMİT!V$5:V$200,İSAHOCALI!V$5:V$200,ATATÜRK!V$5:V$200,MELİKŞAH!V$5:V$200,KAMAN!V$5:V$200,YENİHAYAT!V$5:V$200,YENİCE!V$5:V$200,KURANCILI!V$5:V$200,ÖMERHACILI!V$5:V$200,SAVCILI!V$5:V$200,CEVİZKENT!V5)</f>
        <v>48.192883895131089</v>
      </c>
      <c r="L19" s="85" t="e">
        <f>AVERAGE(ÇAĞIRKAN!W$5:W$200,DEMİRLİ!W$5:W$200,HAMİT!W$5:W$200,İSAHOCALI!W$5:W$200,ATATÜRK!W$5:W$200,MELİKŞAH!W$5:W$200,KAMAN!W$5:W$200,YENİHAYAT!W$5:W$200,YENİCE!W$5:W$200,KURANCILI!W$5:W$200,ÖMERHACILI!W$5:W$200,SAVCILI!W$5:W$200,CEVİZKENT!W5)</f>
        <v>#DIV/0!</v>
      </c>
      <c r="M19" s="85">
        <f>AVERAGE(ÇAĞIRKAN!Y$5:Y$200,DEMİRLİ!Y$5:Y$200,HAMİT!Y$5:Y$200,İSAHOCALI!Y$5:Y$200,ATATÜRK!Y$5:Y$200,MELİKŞAH!Y$5:Y$200,KAMAN!Y$5:Y$200,YENİHAYAT!Y$5:Y$200,YENİCE!Y$5:Y$200,KURANCILI!Y$5:Y$200,ÖMERHACILI!Y$5:Y$200,SAVCILI!Y$5:Y$200,CEVİZKENT!Y5)</f>
        <v>84.386617100371751</v>
      </c>
      <c r="N19" s="85" t="e">
        <f>AVERAGE(ÇAĞIRKAN!Z$5:Z$200,DEMİRLİ!Z$5:Z$200,HAMİT!Z$5:Z$200,İSAHOCALI!Z$5:Z$200,ATATÜRK!Z$5:Z$200,MELİKŞAH!Z$5:Z$200,KAMAN!Z$5:Z$200,YENİHAYAT!Z$5:Z$200,YENİCE!Z$5:Z$200,KURANCILI!Z$5:Z$200,ÖMERHACILI!Z$5:Z$200,SAVCILI!Z$5:Z$200,CEVİZKENT!Z5)</f>
        <v>#DIV/0!</v>
      </c>
    </row>
  </sheetData>
  <mergeCells count="8">
    <mergeCell ref="A1:E1"/>
    <mergeCell ref="A2:N2"/>
    <mergeCell ref="C4:D4"/>
    <mergeCell ref="E4:F4"/>
    <mergeCell ref="G4:H4"/>
    <mergeCell ref="I4:J4"/>
    <mergeCell ref="K4:L4"/>
    <mergeCell ref="M4:N4"/>
  </mergeCells>
  <hyperlinks>
    <hyperlink ref="A1:E1" location="ANASAYFA!A1" display="ANASAYFA"/>
  </hyperlink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E18"/>
  <sheetViews>
    <sheetView zoomScaleNormal="100" workbookViewId="0">
      <pane ySplit="1" topLeftCell="A2" activePane="bottomLeft" state="frozen"/>
      <selection pane="bottomLeft" sqref="A1:C1"/>
    </sheetView>
  </sheetViews>
  <sheetFormatPr defaultRowHeight="15" x14ac:dyDescent="0.25"/>
  <cols>
    <col min="2" max="2" width="35.85546875" bestFit="1" customWidth="1"/>
    <col min="3" max="5" width="28.5703125" style="25" customWidth="1"/>
  </cols>
  <sheetData>
    <row r="1" spans="1:5" ht="75" customHeight="1" x14ac:dyDescent="0.25">
      <c r="A1" s="157" t="s">
        <v>766</v>
      </c>
      <c r="B1" s="157"/>
      <c r="C1" s="157"/>
      <c r="D1" s="92"/>
      <c r="E1" s="92"/>
    </row>
    <row r="2" spans="1:5" ht="37.5" customHeight="1" x14ac:dyDescent="0.25">
      <c r="A2" s="153" t="s">
        <v>791</v>
      </c>
      <c r="B2" s="154"/>
      <c r="C2" s="154"/>
      <c r="D2" s="154"/>
      <c r="E2" s="154"/>
    </row>
    <row r="3" spans="1:5" ht="18" customHeight="1" x14ac:dyDescent="0.25">
      <c r="A3" s="73"/>
      <c r="B3" s="73"/>
      <c r="C3" s="78"/>
      <c r="D3" s="78"/>
      <c r="E3" s="78"/>
    </row>
    <row r="4" spans="1:5" ht="52.5" customHeight="1" x14ac:dyDescent="0.25">
      <c r="A4" s="86" t="s">
        <v>5</v>
      </c>
      <c r="B4" s="79" t="s">
        <v>774</v>
      </c>
      <c r="C4" s="89" t="s">
        <v>793</v>
      </c>
      <c r="D4" s="89" t="s">
        <v>792</v>
      </c>
      <c r="E4" s="89" t="s">
        <v>794</v>
      </c>
    </row>
    <row r="5" spans="1:5" ht="20.25" customHeight="1" x14ac:dyDescent="0.25">
      <c r="A5" s="87">
        <v>1</v>
      </c>
      <c r="B5" s="80" t="s">
        <v>113</v>
      </c>
      <c r="C5" s="90">
        <f>AVERAGE(ATATÜRK!AA$5:AA$200)</f>
        <v>344.89250380517501</v>
      </c>
      <c r="D5" s="90">
        <f>AVERAGE(ATATÜRK!AB$5:AB$200)</f>
        <v>0</v>
      </c>
      <c r="E5" s="90">
        <f>AVERAGE(ATATÜRK!AD$5:AD$200)</f>
        <v>274.38353614916298</v>
      </c>
    </row>
    <row r="6" spans="1:5" ht="20.25" customHeight="1" x14ac:dyDescent="0.25">
      <c r="A6" s="88">
        <v>2</v>
      </c>
      <c r="B6" s="80" t="s">
        <v>232</v>
      </c>
      <c r="C6" s="90">
        <f>AVERAGE(MELİKŞAH!AA$5:AA$200)</f>
        <v>415.38467540574266</v>
      </c>
      <c r="D6" s="90">
        <f>AVERAGE(MELİKŞAH!AB$5:AB$200)</f>
        <v>0</v>
      </c>
      <c r="E6" s="90">
        <f>AVERAGE(MELİKŞAH!AD$5:AD$200)</f>
        <v>313.06675961298367</v>
      </c>
    </row>
    <row r="7" spans="1:5" ht="20.25" customHeight="1" x14ac:dyDescent="0.25">
      <c r="A7" s="87">
        <v>3</v>
      </c>
      <c r="B7" s="80" t="s">
        <v>349</v>
      </c>
      <c r="C7" s="90">
        <f>AVERAGE(KAMAN!AA$5:AA$200)</f>
        <v>464.6955859969562</v>
      </c>
      <c r="D7" s="90">
        <f>AVERAGE(KAMAN!AB$5:AB$200)</f>
        <v>0</v>
      </c>
      <c r="E7" s="90">
        <f>AVERAGE(KAMAN!AD$5:AD$200)</f>
        <v>351.44700532724494</v>
      </c>
    </row>
    <row r="8" spans="1:5" ht="20.25" customHeight="1" x14ac:dyDescent="0.25">
      <c r="A8" s="88">
        <v>4</v>
      </c>
      <c r="B8" s="80" t="s">
        <v>520</v>
      </c>
      <c r="C8" s="90">
        <f>AVERAGE(YENİHAYAT!AA$5:AA$200)</f>
        <v>418.77652933832724</v>
      </c>
      <c r="D8" s="90">
        <f>AVERAGE(YENİHAYAT!AB$5:AB$200)</f>
        <v>0</v>
      </c>
      <c r="E8" s="90">
        <f>AVERAGE(YENİHAYAT!AD$5:AD$200)</f>
        <v>322.33966916354564</v>
      </c>
    </row>
    <row r="9" spans="1:5" ht="20.25" customHeight="1" x14ac:dyDescent="0.25">
      <c r="A9" s="87">
        <v>5</v>
      </c>
      <c r="B9" s="80" t="s">
        <v>773</v>
      </c>
      <c r="C9" s="90">
        <f>AVERAGE(ÇAĞIRKAN!AA$5:AA$200)</f>
        <v>375.45454545454544</v>
      </c>
      <c r="D9" s="90">
        <f>AVERAGE(ÇAĞIRKAN!AB$5:AB$200)</f>
        <v>0</v>
      </c>
      <c r="E9" s="90">
        <f>AVERAGE(ÇAĞIRKAN!AD$5:AD$200)</f>
        <v>293.95954545454543</v>
      </c>
    </row>
    <row r="10" spans="1:5" ht="20.25" customHeight="1" x14ac:dyDescent="0.25">
      <c r="A10" s="88">
        <v>6</v>
      </c>
      <c r="B10" s="80" t="s">
        <v>55</v>
      </c>
      <c r="C10" s="90">
        <f>AVERAGE(DEMİRLİ!AA$5:AA$200)</f>
        <v>393.65277777777783</v>
      </c>
      <c r="D10" s="90">
        <f>AVERAGE(DEMİRLİ!AB$5:AB$200)</f>
        <v>0</v>
      </c>
      <c r="E10" s="90">
        <f>AVERAGE(DEMİRLİ!AD$5:AD$200)</f>
        <v>297.97138888888884</v>
      </c>
    </row>
    <row r="11" spans="1:5" ht="20.25" customHeight="1" x14ac:dyDescent="0.25">
      <c r="A11" s="87">
        <v>7</v>
      </c>
      <c r="B11" s="80" t="s">
        <v>772</v>
      </c>
      <c r="C11" s="90">
        <f>AVERAGE(HAMİT!AA$5:AA$200)</f>
        <v>455</v>
      </c>
      <c r="D11" s="90">
        <f>AVERAGE(HAMİT!AB$5:AB$200)</f>
        <v>0</v>
      </c>
      <c r="E11" s="90">
        <f>AVERAGE(HAMİT!AD$5:AD$200)</f>
        <v>341.22666666666669</v>
      </c>
    </row>
    <row r="12" spans="1:5" ht="20.25" customHeight="1" x14ac:dyDescent="0.25">
      <c r="A12" s="88">
        <v>8</v>
      </c>
      <c r="B12" s="80" t="s">
        <v>762</v>
      </c>
      <c r="C12" s="90">
        <f>AVERAGE(İSAHOCALI!AA$5:AA$200)</f>
        <v>369.44444444444451</v>
      </c>
      <c r="D12" s="90">
        <f>AVERAGE(İSAHOCALI!AB$5:AB$200)</f>
        <v>0</v>
      </c>
      <c r="E12" s="90">
        <f>AVERAGE(İSAHOCALI!AD$5:AD$200)</f>
        <v>285.86585858585858</v>
      </c>
    </row>
    <row r="13" spans="1:5" ht="20.25" customHeight="1" x14ac:dyDescent="0.25">
      <c r="A13" s="87">
        <v>9</v>
      </c>
      <c r="B13" s="80" t="s">
        <v>771</v>
      </c>
      <c r="C13" s="90">
        <f>AVERAGE(YENİCE!AA$5:AA$200)</f>
        <v>375.18518518518511</v>
      </c>
      <c r="D13" s="90">
        <f>AVERAGE(YENİCE!AB$5:AB$200)</f>
        <v>0</v>
      </c>
      <c r="E13" s="90">
        <f>AVERAGE(YENİCE!AD$5:AD$200)</f>
        <v>297.9577973544973</v>
      </c>
    </row>
    <row r="14" spans="1:5" ht="20.25" customHeight="1" x14ac:dyDescent="0.25">
      <c r="A14" s="88">
        <v>10</v>
      </c>
      <c r="B14" s="80" t="s">
        <v>658</v>
      </c>
      <c r="C14" s="90">
        <f>AVERAGE(KURANCILI!AA$5:AA$200)</f>
        <v>402.79461279461282</v>
      </c>
      <c r="D14" s="90">
        <f>AVERAGE(KURANCILI!AB$5:AB$200)</f>
        <v>0</v>
      </c>
      <c r="E14" s="90">
        <f>AVERAGE(KURANCILI!AD$5:AD$200)</f>
        <v>312.52776094276095</v>
      </c>
    </row>
    <row r="15" spans="1:5" ht="20.25" customHeight="1" x14ac:dyDescent="0.25">
      <c r="A15" s="87">
        <v>11</v>
      </c>
      <c r="B15" s="80" t="s">
        <v>770</v>
      </c>
      <c r="C15" s="90">
        <f>AVERAGE(ÖMERHACILI!AA$5:AA$200)</f>
        <v>394.13888888888886</v>
      </c>
      <c r="D15" s="90">
        <f>AVERAGE(ÖMERHACILI!AB$5:AB$200)</f>
        <v>0</v>
      </c>
      <c r="E15" s="90">
        <f>AVERAGE(ÖMERHACILI!AD$5:AD$200)</f>
        <v>303.28494444444448</v>
      </c>
    </row>
    <row r="16" spans="1:5" ht="20.25" customHeight="1" x14ac:dyDescent="0.25">
      <c r="A16" s="88">
        <v>12</v>
      </c>
      <c r="B16" s="80" t="s">
        <v>719</v>
      </c>
      <c r="C16" s="90">
        <f>AVERAGE(SAVCILI!AA$5:AA$200)</f>
        <v>368.1481481481481</v>
      </c>
      <c r="D16" s="90">
        <f>AVERAGE(SAVCILI!AB$5:AB$200)</f>
        <v>0</v>
      </c>
      <c r="E16" s="90">
        <f>AVERAGE(SAVCILI!AD$5:AD$200)</f>
        <v>286.90907407407406</v>
      </c>
    </row>
    <row r="17" spans="1:5" ht="20.25" customHeight="1" x14ac:dyDescent="0.25">
      <c r="A17" s="87">
        <v>13</v>
      </c>
      <c r="B17" s="80" t="s">
        <v>751</v>
      </c>
      <c r="C17" s="90">
        <f>AVERAGE(CEVİZKENT!AA$5:AA$200)</f>
        <v>328.125</v>
      </c>
      <c r="D17" s="90">
        <f>AVERAGE(CEVİZKENT!AB$5:AB$200)</f>
        <v>0</v>
      </c>
      <c r="E17" s="90">
        <f>AVERAGE(CEVİZKENT!AD$5:AD$200)</f>
        <v>294.5575</v>
      </c>
    </row>
    <row r="18" spans="1:5" ht="20.25" customHeight="1" x14ac:dyDescent="0.25">
      <c r="A18" s="88">
        <v>14</v>
      </c>
      <c r="B18" s="83" t="s">
        <v>776</v>
      </c>
      <c r="C18" s="91">
        <f>AVERAGE(ÇAĞIRKAN!AA$5:AA$200,DEMİRLİ!AA$5:AA$200,HAMİT!AA$5:AA$200,İSAHOCALI!AA$5:AA$200,ATATÜRK!AA$5:AA$200,MELİKŞAH!AA$5:AA$200,KAMAN!AA$5:AA$200,YENİHAYAT!AA$5:AA$200,YENİCE!AA$5:AA$200,KURANCILI!AA$5:AA$200,ÖMERHACILI!AA$5:AA$200,SAVCILI!AA$5:AA$200,CEVİZKENT!AA$5:AA$200)</f>
        <v>412.61201131687238</v>
      </c>
      <c r="D18" s="91">
        <f>AVERAGE(ÇAĞIRKAN!AB$5:AB$200,DEMİRLİ!AB$5:AB$200,HAMİT!AB$5:AB$200,İSAHOCALI!AB$5:AB$200,ATATÜRK!AB$5:AB$200,MELİKŞAH!AB$5:AB$200,KAMAN!AB$5:AB$200,YENİHAYAT!AB$5:AB$200,YENİCE!AB$5:AB$200,KURANCILI!AB$5:AB$200,ÖMERHACILI!AB$5:AB$200,SAVCILI!AB$5:AB$200,CEVİZKENT!AB$5:AB$200)</f>
        <v>0</v>
      </c>
      <c r="E18" s="91">
        <f>AVERAGE(ÇAĞIRKAN!AD$5:AD$200,DEMİRLİ!AD$5:AD$200,HAMİT!AD$5:AD$200,İSAHOCALI!AD$5:AD$200,ATATÜRK!AD$5:AD$200,MELİKŞAH!AD$5:AD$200,KAMAN!AD$5:AD$200,YENİHAYAT!AD$5:AD$200,YENİCE!AD$5:AD$200,KURANCILI!AD$5:AD$200,ÖMERHACILI!AD$5:AD$200,SAVCILI!AD$5:AD$200,CEVİZKENT!AD$5:AD$200)</f>
        <v>316.66406973251031</v>
      </c>
    </row>
  </sheetData>
  <mergeCells count="2">
    <mergeCell ref="A2:E2"/>
    <mergeCell ref="A1:C1"/>
  </mergeCells>
  <hyperlinks>
    <hyperlink ref="A1:C1" location="ANASAYFA!A1" display="ANASAYFA"/>
  </hyperlink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A4"/>
  <sheetViews>
    <sheetView workbookViewId="0"/>
  </sheetViews>
  <sheetFormatPr defaultRowHeight="15" x14ac:dyDescent="0.25"/>
  <sheetData>
    <row r="1" spans="1:1" x14ac:dyDescent="0.25">
      <c r="A1" t="s">
        <v>7</v>
      </c>
    </row>
    <row r="2" spans="1:1" x14ac:dyDescent="0.25">
      <c r="A2" t="s">
        <v>6</v>
      </c>
    </row>
    <row r="3" spans="1:1" x14ac:dyDescent="0.25">
      <c r="A3" t="s">
        <v>8</v>
      </c>
    </row>
    <row r="4" spans="1:1" x14ac:dyDescent="0.25">
      <c r="A4" t="s">
        <v>9</v>
      </c>
    </row>
  </sheetData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zoomScaleNormal="100" workbookViewId="0">
      <selection activeCell="B3" sqref="B3"/>
    </sheetView>
  </sheetViews>
  <sheetFormatPr defaultRowHeight="15.75" x14ac:dyDescent="0.25"/>
  <cols>
    <col min="1" max="1" width="4.28515625" style="93" customWidth="1"/>
    <col min="2" max="2" width="14.140625" style="93" customWidth="1"/>
    <col min="3" max="3" width="43.140625" style="93" bestFit="1" customWidth="1"/>
    <col min="4" max="8" width="10.85546875" style="93" customWidth="1"/>
    <col min="9" max="9" width="7.140625" style="93" customWidth="1"/>
    <col min="10" max="16384" width="9.140625" style="93"/>
  </cols>
  <sheetData>
    <row r="1" spans="1:9" s="94" customFormat="1" ht="22.5" customHeight="1" x14ac:dyDescent="0.25">
      <c r="A1" s="107" t="s">
        <v>767</v>
      </c>
      <c r="B1" s="107"/>
      <c r="C1" s="107"/>
      <c r="D1" s="107"/>
      <c r="E1" s="107"/>
      <c r="F1" s="107"/>
      <c r="G1" s="107"/>
      <c r="H1" s="107"/>
      <c r="I1" s="107"/>
    </row>
    <row r="2" spans="1:9" s="94" customFormat="1" ht="22.5" customHeight="1" x14ac:dyDescent="0.25">
      <c r="A2" s="107" t="s">
        <v>768</v>
      </c>
      <c r="B2" s="107"/>
      <c r="C2" s="107"/>
      <c r="D2" s="107"/>
      <c r="E2" s="107"/>
      <c r="F2" s="107"/>
      <c r="G2" s="107"/>
      <c r="H2" s="107"/>
      <c r="I2" s="107"/>
    </row>
    <row r="3" spans="1:9" x14ac:dyDescent="0.25">
      <c r="A3" s="75"/>
      <c r="B3" s="75"/>
      <c r="C3" s="75"/>
      <c r="D3" s="75"/>
      <c r="E3" s="75"/>
      <c r="F3" s="75"/>
      <c r="G3" s="75"/>
      <c r="H3" s="75"/>
      <c r="I3" s="75"/>
    </row>
    <row r="4" spans="1:9" x14ac:dyDescent="0.25">
      <c r="A4" s="75"/>
      <c r="B4" s="77" t="s">
        <v>769</v>
      </c>
      <c r="C4" s="75"/>
      <c r="D4" s="75"/>
      <c r="E4" s="75"/>
      <c r="F4" s="75"/>
      <c r="G4" s="75"/>
      <c r="H4" s="75"/>
      <c r="I4" s="75"/>
    </row>
    <row r="5" spans="1:9" x14ac:dyDescent="0.25">
      <c r="A5" s="75"/>
      <c r="B5" s="77" t="s">
        <v>799</v>
      </c>
      <c r="C5" s="75"/>
      <c r="D5" s="75"/>
      <c r="E5" s="75"/>
      <c r="F5" s="75"/>
      <c r="G5" s="75"/>
      <c r="H5" s="75"/>
      <c r="I5" s="75"/>
    </row>
    <row r="6" spans="1:9" x14ac:dyDescent="0.25">
      <c r="A6" s="75"/>
      <c r="B6" s="77" t="s">
        <v>798</v>
      </c>
      <c r="C6" s="75"/>
      <c r="D6" s="75"/>
      <c r="E6" s="75"/>
      <c r="F6" s="75"/>
      <c r="G6" s="75"/>
      <c r="H6" s="75"/>
      <c r="I6" s="75"/>
    </row>
    <row r="7" spans="1:9" x14ac:dyDescent="0.25">
      <c r="A7" s="75"/>
      <c r="B7" s="77" t="s">
        <v>800</v>
      </c>
      <c r="C7" s="75"/>
      <c r="D7" s="75"/>
      <c r="E7" s="75"/>
      <c r="F7" s="75"/>
      <c r="G7" s="75"/>
      <c r="H7" s="75"/>
      <c r="I7" s="75"/>
    </row>
    <row r="8" spans="1:9" x14ac:dyDescent="0.25">
      <c r="A8" s="75"/>
      <c r="B8" s="77" t="s">
        <v>801</v>
      </c>
      <c r="C8" s="75"/>
      <c r="D8" s="75"/>
      <c r="E8" s="75"/>
      <c r="F8" s="75"/>
      <c r="G8" s="75"/>
      <c r="H8" s="75"/>
      <c r="I8" s="75"/>
    </row>
    <row r="9" spans="1:9" x14ac:dyDescent="0.25">
      <c r="A9" s="75"/>
      <c r="B9" s="77" t="s">
        <v>797</v>
      </c>
      <c r="C9" s="75"/>
      <c r="D9" s="75"/>
      <c r="E9" s="75"/>
      <c r="F9" s="75"/>
      <c r="G9" s="75"/>
      <c r="H9" s="75"/>
      <c r="I9" s="75"/>
    </row>
    <row r="10" spans="1:9" x14ac:dyDescent="0.25">
      <c r="A10" s="75"/>
      <c r="B10" s="75"/>
      <c r="C10" s="75"/>
      <c r="D10" s="75"/>
      <c r="E10" s="75"/>
      <c r="F10" s="75"/>
      <c r="G10" s="75"/>
      <c r="H10" s="75"/>
      <c r="I10" s="75"/>
    </row>
    <row r="11" spans="1:9" ht="22.5" customHeight="1" x14ac:dyDescent="0.25">
      <c r="A11" s="75"/>
      <c r="B11" s="108" t="s">
        <v>757</v>
      </c>
      <c r="C11" s="76" t="s">
        <v>113</v>
      </c>
      <c r="D11" s="75"/>
      <c r="E11" s="109" t="s">
        <v>796</v>
      </c>
      <c r="F11" s="110"/>
      <c r="G11" s="110"/>
      <c r="H11" s="111"/>
      <c r="I11" s="75"/>
    </row>
    <row r="12" spans="1:9" ht="22.5" customHeight="1" x14ac:dyDescent="0.25">
      <c r="A12" s="75"/>
      <c r="B12" s="108"/>
      <c r="C12" s="76" t="s">
        <v>349</v>
      </c>
      <c r="D12" s="75"/>
      <c r="E12" s="75"/>
      <c r="F12" s="75"/>
      <c r="G12" s="75"/>
      <c r="H12" s="75"/>
      <c r="I12" s="75"/>
    </row>
    <row r="13" spans="1:9" ht="22.5" customHeight="1" x14ac:dyDescent="0.25">
      <c r="A13" s="75"/>
      <c r="B13" s="108"/>
      <c r="C13" s="76" t="s">
        <v>232</v>
      </c>
      <c r="D13" s="75"/>
      <c r="E13" s="109" t="s">
        <v>795</v>
      </c>
      <c r="F13" s="110"/>
      <c r="G13" s="110"/>
      <c r="H13" s="111"/>
      <c r="I13" s="75"/>
    </row>
    <row r="14" spans="1:9" ht="22.5" customHeight="1" x14ac:dyDescent="0.25">
      <c r="A14" s="75"/>
      <c r="B14" s="108"/>
      <c r="C14" s="76" t="s">
        <v>520</v>
      </c>
      <c r="D14" s="75"/>
      <c r="E14" s="75"/>
      <c r="F14" s="75"/>
      <c r="G14" s="75"/>
      <c r="H14" s="75"/>
      <c r="I14" s="75"/>
    </row>
    <row r="15" spans="1:9" ht="15" customHeight="1" x14ac:dyDescent="0.25">
      <c r="A15" s="75"/>
      <c r="B15" s="75"/>
      <c r="C15" s="75"/>
      <c r="D15" s="75"/>
      <c r="E15" s="75"/>
      <c r="F15" s="75"/>
      <c r="G15" s="75"/>
      <c r="H15" s="75"/>
      <c r="I15" s="75"/>
    </row>
    <row r="16" spans="1:9" ht="22.5" customHeight="1" x14ac:dyDescent="0.25">
      <c r="A16" s="75"/>
      <c r="B16" s="108" t="s">
        <v>758</v>
      </c>
      <c r="C16" s="76" t="s">
        <v>760</v>
      </c>
      <c r="D16" s="75"/>
      <c r="E16" s="75"/>
      <c r="F16" s="75"/>
      <c r="G16" s="75"/>
      <c r="H16" s="75"/>
      <c r="I16" s="75"/>
    </row>
    <row r="17" spans="1:9" ht="22.5" customHeight="1" x14ac:dyDescent="0.25">
      <c r="A17" s="75"/>
      <c r="B17" s="108"/>
      <c r="C17" s="76" t="s">
        <v>55</v>
      </c>
      <c r="D17" s="75"/>
      <c r="E17" s="75"/>
      <c r="F17" s="75"/>
      <c r="G17" s="75"/>
      <c r="H17" s="75"/>
      <c r="I17" s="75"/>
    </row>
    <row r="18" spans="1:9" ht="22.5" customHeight="1" x14ac:dyDescent="0.25">
      <c r="A18" s="75"/>
      <c r="B18" s="108"/>
      <c r="C18" s="76" t="s">
        <v>761</v>
      </c>
      <c r="D18" s="75"/>
      <c r="E18" s="75"/>
      <c r="F18" s="75"/>
      <c r="G18" s="75"/>
      <c r="H18" s="75"/>
      <c r="I18" s="75"/>
    </row>
    <row r="19" spans="1:9" ht="22.5" customHeight="1" x14ac:dyDescent="0.25">
      <c r="A19" s="75"/>
      <c r="B19" s="108"/>
      <c r="C19" s="76" t="s">
        <v>762</v>
      </c>
      <c r="D19" s="75"/>
      <c r="E19" s="75"/>
      <c r="F19" s="75"/>
      <c r="G19" s="75"/>
      <c r="H19" s="75"/>
      <c r="I19" s="75"/>
    </row>
    <row r="20" spans="1:9" ht="22.5" customHeight="1" x14ac:dyDescent="0.25">
      <c r="A20" s="75"/>
      <c r="B20" s="108"/>
      <c r="C20" s="76" t="s">
        <v>763</v>
      </c>
      <c r="D20" s="75"/>
      <c r="E20" s="75"/>
      <c r="F20" s="75"/>
      <c r="G20" s="75"/>
      <c r="H20" s="75"/>
      <c r="I20" s="75"/>
    </row>
    <row r="21" spans="1:9" ht="22.5" customHeight="1" x14ac:dyDescent="0.25">
      <c r="A21" s="75"/>
      <c r="B21" s="108"/>
      <c r="C21" s="76" t="s">
        <v>658</v>
      </c>
      <c r="D21" s="75"/>
      <c r="E21" s="75"/>
      <c r="F21" s="75"/>
      <c r="G21" s="75"/>
      <c r="H21" s="75"/>
      <c r="I21" s="75"/>
    </row>
    <row r="22" spans="1:9" ht="22.5" customHeight="1" x14ac:dyDescent="0.25">
      <c r="A22" s="75"/>
      <c r="B22" s="108"/>
      <c r="C22" s="76" t="s">
        <v>764</v>
      </c>
      <c r="D22" s="75"/>
      <c r="E22" s="75"/>
      <c r="F22" s="75"/>
      <c r="G22" s="75"/>
      <c r="H22" s="75"/>
      <c r="I22" s="75"/>
    </row>
    <row r="23" spans="1:9" ht="22.5" customHeight="1" x14ac:dyDescent="0.25">
      <c r="A23" s="75"/>
      <c r="B23" s="108"/>
      <c r="C23" s="76" t="s">
        <v>719</v>
      </c>
      <c r="D23" s="75"/>
      <c r="E23" s="75"/>
      <c r="F23" s="75"/>
      <c r="G23" s="75"/>
      <c r="H23" s="75"/>
      <c r="I23" s="75"/>
    </row>
    <row r="24" spans="1:9" ht="15" customHeight="1" x14ac:dyDescent="0.25">
      <c r="A24" s="75"/>
      <c r="B24" s="75"/>
      <c r="C24" s="75"/>
      <c r="D24" s="75"/>
      <c r="E24" s="75"/>
      <c r="F24" s="75"/>
      <c r="G24" s="75"/>
      <c r="H24" s="75"/>
      <c r="I24" s="75"/>
    </row>
    <row r="25" spans="1:9" ht="22.5" customHeight="1" x14ac:dyDescent="0.25">
      <c r="A25" s="75"/>
      <c r="B25" s="74" t="s">
        <v>759</v>
      </c>
      <c r="C25" s="76" t="s">
        <v>765</v>
      </c>
      <c r="D25" s="75"/>
      <c r="E25" s="75"/>
      <c r="F25" s="75"/>
      <c r="G25" s="75"/>
      <c r="H25" s="75"/>
      <c r="I25" s="75"/>
    </row>
    <row r="26" spans="1:9" x14ac:dyDescent="0.25">
      <c r="A26" s="75"/>
      <c r="B26" s="75"/>
      <c r="C26" s="75"/>
      <c r="D26" s="75"/>
      <c r="E26" s="75"/>
      <c r="F26" s="75"/>
      <c r="G26" s="75"/>
      <c r="H26" s="75"/>
      <c r="I26" s="75"/>
    </row>
    <row r="27" spans="1:9" x14ac:dyDescent="0.25">
      <c r="A27" s="75"/>
      <c r="B27" s="75"/>
      <c r="C27" s="75"/>
      <c r="D27" s="75"/>
      <c r="E27" s="75"/>
      <c r="F27" s="75"/>
      <c r="G27" s="75"/>
      <c r="H27" s="75"/>
      <c r="I27" s="75"/>
    </row>
  </sheetData>
  <mergeCells count="6">
    <mergeCell ref="A1:I1"/>
    <mergeCell ref="A2:I2"/>
    <mergeCell ref="B11:B14"/>
    <mergeCell ref="B16:B23"/>
    <mergeCell ref="E11:H11"/>
    <mergeCell ref="E13:H13"/>
  </mergeCells>
  <hyperlinks>
    <hyperlink ref="C11" location="ATATÜRK!A1" display="ATATÜRK ORTAOKULU"/>
    <hyperlink ref="C12" location="KAMAN!A1" display="KAMAN ORTAOKULU"/>
    <hyperlink ref="C13" location="MELİKŞAH!A1" display="MELİKŞAH ORTAOKULU"/>
    <hyperlink ref="C14" location="YENİHAYAT!A1" display="YENİHAYAT ORTAOKULU"/>
    <hyperlink ref="C16" location="ÇAĞIRKAN!A1" display="ÇAĞIRKAN HMY ORTAOKULU"/>
    <hyperlink ref="C17" location="DEMİRLİ!A1" display="DEMİRLİ ORTAOKULU"/>
    <hyperlink ref="C18" location="HAMİT!A1" display="HAMİT ŞVD ORTAOKULU"/>
    <hyperlink ref="C19" location="İSAHOCALI!A1" display="İSAHOCALI SELAMOĞLU ORTAOKULU"/>
    <hyperlink ref="C20" location="YENİCE!A1" display="KARGIN YENİCE MAE ORTAOKULU"/>
    <hyperlink ref="C21" location="KURANCILI!A1" display="KURANCILI ORTAOKULU"/>
    <hyperlink ref="C22" location="ÖMERHACILI!A1" display="ÖMERHACILI ŞNA ORTAOKULU"/>
    <hyperlink ref="C23" location="SAVCILI!A1" display="SAVCILI BÜYÜKOBA ORTAOKULU"/>
    <hyperlink ref="C25" location="CEVİZKENT!A1" display="CEVİZKENT ÖZEL EĞT. UYG. ORTAOKULU"/>
    <hyperlink ref="E11:H11" location="'OKUL NOT ORTALAMA'!A1" display="OKUL NOT ORTALAMALARI"/>
    <hyperlink ref="E13:H13" location="'OKUL YEP ORTALAMA'!A1" display=" OKULLARIN PUAN ORTALAMALARI"/>
  </hyperlinks>
  <pageMargins left="0.7" right="0.7" top="0.75" bottom="0.75" header="0.3" footer="0.3"/>
  <pageSetup paperSize="9" scale="71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sqref="A1:E1"/>
    </sheetView>
  </sheetViews>
  <sheetFormatPr defaultRowHeight="21" x14ac:dyDescent="0.35"/>
  <cols>
    <col min="1" max="1" width="9.140625" style="66"/>
    <col min="2" max="2" width="18.7109375" style="66" customWidth="1"/>
    <col min="3" max="3" width="13.140625" style="66" bestFit="1" customWidth="1"/>
    <col min="4" max="5" width="15.28515625" style="66" customWidth="1"/>
    <col min="6" max="8" width="16.42578125" style="25" customWidth="1"/>
    <col min="9" max="9" width="20.7109375" style="62" customWidth="1"/>
    <col min="10" max="11" width="11.28515625" style="62" customWidth="1"/>
    <col min="12" max="12" width="20.7109375" style="62" customWidth="1"/>
    <col min="13" max="14" width="11.28515625" style="62" customWidth="1"/>
    <col min="15" max="15" width="20.7109375" style="62" customWidth="1"/>
    <col min="16" max="17" width="11.28515625" style="62" customWidth="1"/>
    <col min="18" max="18" width="22" style="62" customWidth="1"/>
    <col min="19" max="20" width="11.28515625" style="62" customWidth="1"/>
    <col min="21" max="21" width="20.7109375" style="62" customWidth="1"/>
    <col min="22" max="23" width="11.28515625" style="62" customWidth="1"/>
    <col min="24" max="24" width="20.7109375" style="62" customWidth="1"/>
    <col min="25" max="26" width="11.28515625" style="62" customWidth="1"/>
    <col min="27" max="27" width="22.28515625" style="63" customWidth="1"/>
    <col min="28" max="29" width="21.28515625" style="63" customWidth="1"/>
    <col min="30" max="30" width="19.140625" style="64" customWidth="1"/>
  </cols>
  <sheetData>
    <row r="1" spans="1:31" ht="75.75" customHeight="1" x14ac:dyDescent="0.25">
      <c r="A1" s="134" t="s">
        <v>766</v>
      </c>
      <c r="B1" s="134"/>
      <c r="C1" s="134"/>
      <c r="D1" s="134"/>
      <c r="E1" s="135"/>
      <c r="F1" s="136" t="s">
        <v>24</v>
      </c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8"/>
    </row>
    <row r="2" spans="1:31" ht="34.5" customHeight="1" x14ac:dyDescent="0.25">
      <c r="A2" s="117"/>
      <c r="B2" s="117"/>
      <c r="C2" s="117"/>
      <c r="D2" s="117"/>
      <c r="E2" s="117"/>
      <c r="F2" s="118" t="s">
        <v>17</v>
      </c>
      <c r="G2" s="119"/>
      <c r="H2" s="120"/>
      <c r="I2" s="124" t="s">
        <v>2</v>
      </c>
      <c r="J2" s="125"/>
      <c r="K2" s="126"/>
      <c r="L2" s="112" t="s">
        <v>3</v>
      </c>
      <c r="M2" s="113"/>
      <c r="N2" s="114"/>
      <c r="O2" s="124" t="s">
        <v>10</v>
      </c>
      <c r="P2" s="125"/>
      <c r="Q2" s="126"/>
      <c r="R2" s="112" t="s">
        <v>25</v>
      </c>
      <c r="S2" s="113"/>
      <c r="T2" s="114"/>
      <c r="U2" s="124" t="s">
        <v>4</v>
      </c>
      <c r="V2" s="125"/>
      <c r="W2" s="126"/>
      <c r="X2" s="112" t="s">
        <v>23</v>
      </c>
      <c r="Y2" s="113"/>
      <c r="Z2" s="114"/>
      <c r="AA2" s="139" t="s">
        <v>26</v>
      </c>
      <c r="AB2" s="142" t="s">
        <v>753</v>
      </c>
      <c r="AC2" s="145" t="s">
        <v>754</v>
      </c>
      <c r="AD2" s="148" t="s">
        <v>755</v>
      </c>
    </row>
    <row r="3" spans="1:31" ht="21" customHeight="1" x14ac:dyDescent="0.25">
      <c r="A3" s="127" t="s">
        <v>5</v>
      </c>
      <c r="B3" s="127" t="s">
        <v>1</v>
      </c>
      <c r="C3" s="127"/>
      <c r="D3" s="127"/>
      <c r="E3" s="127"/>
      <c r="F3" s="121"/>
      <c r="G3" s="122"/>
      <c r="H3" s="123"/>
      <c r="I3" s="115" t="s">
        <v>27</v>
      </c>
      <c r="J3" s="128" t="s">
        <v>28</v>
      </c>
      <c r="K3" s="129"/>
      <c r="L3" s="130" t="s">
        <v>27</v>
      </c>
      <c r="M3" s="132" t="s">
        <v>28</v>
      </c>
      <c r="N3" s="133"/>
      <c r="O3" s="115" t="s">
        <v>27</v>
      </c>
      <c r="P3" s="128" t="s">
        <v>28</v>
      </c>
      <c r="Q3" s="129"/>
      <c r="R3" s="130" t="s">
        <v>27</v>
      </c>
      <c r="S3" s="132" t="s">
        <v>28</v>
      </c>
      <c r="T3" s="133"/>
      <c r="U3" s="115" t="s">
        <v>27</v>
      </c>
      <c r="V3" s="128" t="s">
        <v>28</v>
      </c>
      <c r="W3" s="129"/>
      <c r="X3" s="130" t="s">
        <v>27</v>
      </c>
      <c r="Y3" s="132" t="s">
        <v>28</v>
      </c>
      <c r="Z3" s="133"/>
      <c r="AA3" s="140"/>
      <c r="AB3" s="143"/>
      <c r="AC3" s="146"/>
      <c r="AD3" s="149"/>
    </row>
    <row r="4" spans="1:31" ht="31.5" x14ac:dyDescent="0.25">
      <c r="A4" s="127"/>
      <c r="B4" s="70" t="s">
        <v>0</v>
      </c>
      <c r="C4" s="70" t="s">
        <v>13</v>
      </c>
      <c r="D4" s="70" t="s">
        <v>11</v>
      </c>
      <c r="E4" s="70" t="s">
        <v>12</v>
      </c>
      <c r="F4" s="65" t="s">
        <v>14</v>
      </c>
      <c r="G4" s="65" t="s">
        <v>15</v>
      </c>
      <c r="H4" s="65" t="s">
        <v>16</v>
      </c>
      <c r="I4" s="116"/>
      <c r="J4" s="51" t="s">
        <v>29</v>
      </c>
      <c r="K4" s="52" t="s">
        <v>30</v>
      </c>
      <c r="L4" s="131"/>
      <c r="M4" s="53" t="s">
        <v>29</v>
      </c>
      <c r="N4" s="53" t="s">
        <v>30</v>
      </c>
      <c r="O4" s="116"/>
      <c r="P4" s="52" t="s">
        <v>29</v>
      </c>
      <c r="Q4" s="52" t="s">
        <v>30</v>
      </c>
      <c r="R4" s="131"/>
      <c r="S4" s="53" t="s">
        <v>29</v>
      </c>
      <c r="T4" s="53" t="s">
        <v>30</v>
      </c>
      <c r="U4" s="116"/>
      <c r="V4" s="52" t="s">
        <v>29</v>
      </c>
      <c r="W4" s="52" t="s">
        <v>30</v>
      </c>
      <c r="X4" s="131"/>
      <c r="Y4" s="53" t="s">
        <v>29</v>
      </c>
      <c r="Z4" s="53" t="s">
        <v>30</v>
      </c>
      <c r="AA4" s="141"/>
      <c r="AB4" s="144"/>
      <c r="AC4" s="147"/>
      <c r="AD4" s="150"/>
    </row>
    <row r="5" spans="1:31" x14ac:dyDescent="0.25">
      <c r="A5" s="67">
        <v>1</v>
      </c>
      <c r="B5" s="68" t="s">
        <v>32</v>
      </c>
      <c r="C5" s="67" t="s">
        <v>54</v>
      </c>
      <c r="D5" s="68" t="s">
        <v>33</v>
      </c>
      <c r="E5" s="68" t="s">
        <v>34</v>
      </c>
      <c r="F5" s="72">
        <v>76.8</v>
      </c>
      <c r="G5" s="72">
        <v>81.010000000000005</v>
      </c>
      <c r="H5" s="72">
        <v>77.64</v>
      </c>
      <c r="I5" s="54"/>
      <c r="J5" s="55">
        <v>75</v>
      </c>
      <c r="K5" s="69"/>
      <c r="L5" s="56"/>
      <c r="M5" s="55">
        <v>45</v>
      </c>
      <c r="N5" s="69"/>
      <c r="O5" s="54"/>
      <c r="P5" s="55">
        <v>60</v>
      </c>
      <c r="Q5" s="69"/>
      <c r="R5" s="56"/>
      <c r="S5" s="55">
        <v>85</v>
      </c>
      <c r="T5" s="69"/>
      <c r="U5" s="54"/>
      <c r="V5" s="55">
        <v>50</v>
      </c>
      <c r="W5" s="69"/>
      <c r="X5" s="56"/>
      <c r="Y5" s="55">
        <v>85</v>
      </c>
      <c r="Z5" s="69"/>
      <c r="AA5" s="57">
        <f>(((J5*4)+(M5*4)+(P5*4)+(S5*2)+(V5*2)+(Y5*2))/18)/100*700</f>
        <v>451.11111111111109</v>
      </c>
      <c r="AB5" s="58">
        <f>(((K5*4)+(N5*4)+(Q5*4)+(T5*2)+(W5*2)+(Z5*2))/18)/100*700</f>
        <v>0</v>
      </c>
      <c r="AC5" s="59">
        <f>IF(AB5=0,AA5,(AA5+AB5)/2)</f>
        <v>451.11111111111109</v>
      </c>
      <c r="AD5" s="60">
        <f t="shared" ref="AD5:AD15" si="0">(F5+G5+H5+AC5)/2</f>
        <v>343.28055555555557</v>
      </c>
    </row>
    <row r="6" spans="1:31" s="61" customFormat="1" x14ac:dyDescent="0.25">
      <c r="A6" s="67">
        <v>2</v>
      </c>
      <c r="B6" s="68" t="s">
        <v>32</v>
      </c>
      <c r="C6" s="67" t="s">
        <v>54</v>
      </c>
      <c r="D6" s="68" t="s">
        <v>35</v>
      </c>
      <c r="E6" s="68" t="s">
        <v>36</v>
      </c>
      <c r="F6" s="72">
        <v>77.69</v>
      </c>
      <c r="G6" s="72">
        <v>82.13</v>
      </c>
      <c r="H6" s="72">
        <v>74.05</v>
      </c>
      <c r="I6" s="54"/>
      <c r="J6" s="55">
        <v>70</v>
      </c>
      <c r="K6" s="69"/>
      <c r="L6" s="56"/>
      <c r="M6" s="55">
        <v>55</v>
      </c>
      <c r="N6" s="69"/>
      <c r="O6" s="54"/>
      <c r="P6" s="55">
        <v>65</v>
      </c>
      <c r="Q6" s="69"/>
      <c r="R6" s="56"/>
      <c r="S6" s="55">
        <v>60</v>
      </c>
      <c r="T6" s="69"/>
      <c r="U6" s="54"/>
      <c r="V6" s="55">
        <v>30</v>
      </c>
      <c r="W6" s="69"/>
      <c r="X6" s="56"/>
      <c r="Y6" s="55">
        <v>80</v>
      </c>
      <c r="Z6" s="69"/>
      <c r="AA6" s="57">
        <f t="shared" ref="AA6:AB15" si="1">(((J6*4)+(M6*4)+(P6*4)+(S6*2)+(V6*2)+(Y6*2))/18)/100*700</f>
        <v>427.77777777777783</v>
      </c>
      <c r="AB6" s="58">
        <f t="shared" si="1"/>
        <v>0</v>
      </c>
      <c r="AC6" s="59">
        <f t="shared" ref="AC6:AC15" si="2">IF(AB6=0,AA6,(AA6+AB6)/2)</f>
        <v>427.77777777777783</v>
      </c>
      <c r="AD6" s="60">
        <f t="shared" si="0"/>
        <v>330.82388888888892</v>
      </c>
    </row>
    <row r="7" spans="1:31" s="61" customFormat="1" x14ac:dyDescent="0.25">
      <c r="A7" s="67">
        <v>3</v>
      </c>
      <c r="B7" s="68" t="s">
        <v>32</v>
      </c>
      <c r="C7" s="67" t="s">
        <v>54</v>
      </c>
      <c r="D7" s="68" t="s">
        <v>37</v>
      </c>
      <c r="E7" s="68" t="s">
        <v>38</v>
      </c>
      <c r="F7" s="72">
        <v>81.39</v>
      </c>
      <c r="G7" s="72">
        <v>94.82</v>
      </c>
      <c r="H7" s="72">
        <v>94.57</v>
      </c>
      <c r="I7" s="54"/>
      <c r="J7" s="55">
        <v>95</v>
      </c>
      <c r="K7" s="69"/>
      <c r="L7" s="56"/>
      <c r="M7" s="55">
        <v>70</v>
      </c>
      <c r="N7" s="69"/>
      <c r="O7" s="54"/>
      <c r="P7" s="55">
        <v>90</v>
      </c>
      <c r="Q7" s="69"/>
      <c r="R7" s="56"/>
      <c r="S7" s="55">
        <v>100</v>
      </c>
      <c r="T7" s="69"/>
      <c r="U7" s="54"/>
      <c r="V7" s="55">
        <v>80</v>
      </c>
      <c r="W7" s="69"/>
      <c r="X7" s="56"/>
      <c r="Y7" s="55">
        <v>100</v>
      </c>
      <c r="Z7" s="69"/>
      <c r="AA7" s="57">
        <f t="shared" si="1"/>
        <v>614.44444444444446</v>
      </c>
      <c r="AB7" s="58">
        <f t="shared" si="1"/>
        <v>0</v>
      </c>
      <c r="AC7" s="59">
        <f t="shared" si="2"/>
        <v>614.44444444444446</v>
      </c>
      <c r="AD7" s="60">
        <f t="shared" si="0"/>
        <v>442.61222222222221</v>
      </c>
    </row>
    <row r="8" spans="1:31" s="61" customFormat="1" x14ac:dyDescent="0.25">
      <c r="A8" s="67">
        <v>4</v>
      </c>
      <c r="B8" s="68" t="s">
        <v>32</v>
      </c>
      <c r="C8" s="67" t="s">
        <v>54</v>
      </c>
      <c r="D8" s="68" t="s">
        <v>39</v>
      </c>
      <c r="E8" s="68" t="s">
        <v>40</v>
      </c>
      <c r="F8" s="72">
        <v>56.49</v>
      </c>
      <c r="G8" s="72">
        <v>64.17</v>
      </c>
      <c r="H8" s="72">
        <v>54.95</v>
      </c>
      <c r="I8" s="54"/>
      <c r="J8" s="55">
        <v>50</v>
      </c>
      <c r="K8" s="69"/>
      <c r="L8" s="56"/>
      <c r="M8" s="55">
        <v>15</v>
      </c>
      <c r="N8" s="69"/>
      <c r="O8" s="54"/>
      <c r="P8" s="55">
        <v>50</v>
      </c>
      <c r="Q8" s="69"/>
      <c r="R8" s="56"/>
      <c r="S8" s="55">
        <v>40</v>
      </c>
      <c r="T8" s="69"/>
      <c r="U8" s="54"/>
      <c r="V8" s="55">
        <v>40</v>
      </c>
      <c r="W8" s="69"/>
      <c r="X8" s="56"/>
      <c r="Y8" s="55">
        <v>70</v>
      </c>
      <c r="Z8" s="69"/>
      <c r="AA8" s="57">
        <f t="shared" si="1"/>
        <v>295.55555555555554</v>
      </c>
      <c r="AB8" s="58">
        <f t="shared" si="1"/>
        <v>0</v>
      </c>
      <c r="AC8" s="59">
        <f t="shared" si="2"/>
        <v>295.55555555555554</v>
      </c>
      <c r="AD8" s="60">
        <f t="shared" si="0"/>
        <v>235.58277777777778</v>
      </c>
      <c r="AE8" s="61" t="s">
        <v>31</v>
      </c>
    </row>
    <row r="9" spans="1:31" s="61" customFormat="1" x14ac:dyDescent="0.25">
      <c r="A9" s="67">
        <v>5</v>
      </c>
      <c r="B9" s="68" t="s">
        <v>32</v>
      </c>
      <c r="C9" s="67" t="s">
        <v>54</v>
      </c>
      <c r="D9" s="68" t="s">
        <v>41</v>
      </c>
      <c r="E9" s="68" t="s">
        <v>42</v>
      </c>
      <c r="F9" s="72">
        <v>64</v>
      </c>
      <c r="G9" s="72">
        <v>64.95</v>
      </c>
      <c r="H9" s="72">
        <v>63</v>
      </c>
      <c r="I9" s="54"/>
      <c r="J9" s="55">
        <v>40</v>
      </c>
      <c r="K9" s="69"/>
      <c r="L9" s="56"/>
      <c r="M9" s="55">
        <v>25</v>
      </c>
      <c r="N9" s="69"/>
      <c r="O9" s="54"/>
      <c r="P9" s="55">
        <v>40</v>
      </c>
      <c r="Q9" s="69"/>
      <c r="R9" s="56"/>
      <c r="S9" s="55">
        <v>50</v>
      </c>
      <c r="T9" s="69"/>
      <c r="U9" s="54"/>
      <c r="V9" s="55">
        <v>35</v>
      </c>
      <c r="W9" s="69"/>
      <c r="X9" s="56"/>
      <c r="Y9" s="55">
        <v>80</v>
      </c>
      <c r="Z9" s="69"/>
      <c r="AA9" s="57">
        <f t="shared" si="1"/>
        <v>291.66666666666663</v>
      </c>
      <c r="AB9" s="58">
        <f t="shared" si="1"/>
        <v>0</v>
      </c>
      <c r="AC9" s="59">
        <f t="shared" si="2"/>
        <v>291.66666666666663</v>
      </c>
      <c r="AD9" s="60">
        <f t="shared" si="0"/>
        <v>241.80833333333331</v>
      </c>
    </row>
    <row r="10" spans="1:31" s="61" customFormat="1" x14ac:dyDescent="0.25">
      <c r="A10" s="67">
        <v>6</v>
      </c>
      <c r="B10" s="68" t="s">
        <v>32</v>
      </c>
      <c r="C10" s="67" t="s">
        <v>54</v>
      </c>
      <c r="D10" s="68" t="s">
        <v>43</v>
      </c>
      <c r="E10" s="68" t="s">
        <v>44</v>
      </c>
      <c r="F10" s="72">
        <v>62</v>
      </c>
      <c r="G10" s="72">
        <v>65.81</v>
      </c>
      <c r="H10" s="72">
        <v>61.93</v>
      </c>
      <c r="I10" s="54"/>
      <c r="J10" s="55">
        <v>75</v>
      </c>
      <c r="K10" s="69"/>
      <c r="L10" s="56"/>
      <c r="M10" s="55">
        <v>30</v>
      </c>
      <c r="N10" s="69"/>
      <c r="O10" s="54"/>
      <c r="P10" s="55">
        <v>45</v>
      </c>
      <c r="Q10" s="69"/>
      <c r="R10" s="56"/>
      <c r="S10" s="55">
        <v>80</v>
      </c>
      <c r="T10" s="69"/>
      <c r="U10" s="54"/>
      <c r="V10" s="55">
        <v>20</v>
      </c>
      <c r="W10" s="69"/>
      <c r="X10" s="56"/>
      <c r="Y10" s="55">
        <v>55</v>
      </c>
      <c r="Z10" s="69"/>
      <c r="AA10" s="57">
        <f t="shared" si="1"/>
        <v>353.88888888888886</v>
      </c>
      <c r="AB10" s="58">
        <f t="shared" si="1"/>
        <v>0</v>
      </c>
      <c r="AC10" s="59">
        <f t="shared" si="2"/>
        <v>353.88888888888886</v>
      </c>
      <c r="AD10" s="60">
        <f t="shared" si="0"/>
        <v>271.81444444444446</v>
      </c>
    </row>
    <row r="11" spans="1:31" s="61" customFormat="1" x14ac:dyDescent="0.25">
      <c r="A11" s="67">
        <v>7</v>
      </c>
      <c r="B11" s="68" t="s">
        <v>32</v>
      </c>
      <c r="C11" s="67" t="s">
        <v>54</v>
      </c>
      <c r="D11" s="68" t="s">
        <v>45</v>
      </c>
      <c r="E11" s="68" t="s">
        <v>44</v>
      </c>
      <c r="F11" s="72">
        <v>73.64</v>
      </c>
      <c r="G11" s="72">
        <v>74</v>
      </c>
      <c r="H11" s="72">
        <v>62.75</v>
      </c>
      <c r="I11" s="54"/>
      <c r="J11" s="55">
        <v>80</v>
      </c>
      <c r="K11" s="69"/>
      <c r="L11" s="56"/>
      <c r="M11" s="55">
        <v>35</v>
      </c>
      <c r="N11" s="69"/>
      <c r="O11" s="54"/>
      <c r="P11" s="55">
        <v>50</v>
      </c>
      <c r="Q11" s="69"/>
      <c r="R11" s="56"/>
      <c r="S11" s="55">
        <v>65</v>
      </c>
      <c r="T11" s="69"/>
      <c r="U11" s="54"/>
      <c r="V11" s="55">
        <v>30</v>
      </c>
      <c r="W11" s="69"/>
      <c r="X11" s="56"/>
      <c r="Y11" s="55">
        <v>85</v>
      </c>
      <c r="Z11" s="69"/>
      <c r="AA11" s="57">
        <f t="shared" si="1"/>
        <v>396.66666666666663</v>
      </c>
      <c r="AB11" s="58">
        <f t="shared" si="1"/>
        <v>0</v>
      </c>
      <c r="AC11" s="59">
        <f t="shared" si="2"/>
        <v>396.66666666666663</v>
      </c>
      <c r="AD11" s="60">
        <f t="shared" si="0"/>
        <v>303.52833333333331</v>
      </c>
    </row>
    <row r="12" spans="1:31" s="61" customFormat="1" x14ac:dyDescent="0.25">
      <c r="A12" s="67">
        <v>8</v>
      </c>
      <c r="B12" s="68" t="s">
        <v>32</v>
      </c>
      <c r="C12" s="67" t="s">
        <v>54</v>
      </c>
      <c r="D12" s="68" t="s">
        <v>46</v>
      </c>
      <c r="E12" s="68" t="s">
        <v>47</v>
      </c>
      <c r="F12" s="72">
        <v>51.97</v>
      </c>
      <c r="G12" s="72">
        <v>55.79</v>
      </c>
      <c r="H12" s="72">
        <v>53.11</v>
      </c>
      <c r="I12" s="54"/>
      <c r="J12" s="55">
        <v>30</v>
      </c>
      <c r="K12" s="69"/>
      <c r="L12" s="56"/>
      <c r="M12" s="55">
        <v>15</v>
      </c>
      <c r="N12" s="69"/>
      <c r="O12" s="54"/>
      <c r="P12" s="55">
        <v>20</v>
      </c>
      <c r="Q12" s="69"/>
      <c r="R12" s="56"/>
      <c r="S12" s="55">
        <v>15</v>
      </c>
      <c r="T12" s="69"/>
      <c r="U12" s="54"/>
      <c r="V12" s="55">
        <v>30</v>
      </c>
      <c r="W12" s="69"/>
      <c r="X12" s="56"/>
      <c r="Y12" s="55">
        <v>40</v>
      </c>
      <c r="Z12" s="69"/>
      <c r="AA12" s="57">
        <f t="shared" si="1"/>
        <v>167.22222222222223</v>
      </c>
      <c r="AB12" s="58">
        <f t="shared" si="1"/>
        <v>0</v>
      </c>
      <c r="AC12" s="59">
        <f t="shared" si="2"/>
        <v>167.22222222222223</v>
      </c>
      <c r="AD12" s="60">
        <f t="shared" si="0"/>
        <v>164.04611111111112</v>
      </c>
    </row>
    <row r="13" spans="1:31" s="61" customFormat="1" x14ac:dyDescent="0.25">
      <c r="A13" s="67">
        <v>9</v>
      </c>
      <c r="B13" s="68" t="s">
        <v>32</v>
      </c>
      <c r="C13" s="67" t="s">
        <v>54</v>
      </c>
      <c r="D13" s="68" t="s">
        <v>48</v>
      </c>
      <c r="E13" s="68" t="s">
        <v>49</v>
      </c>
      <c r="F13" s="72">
        <v>62.25</v>
      </c>
      <c r="G13" s="72">
        <v>65.78</v>
      </c>
      <c r="H13" s="72">
        <v>59.61</v>
      </c>
      <c r="I13" s="54"/>
      <c r="J13" s="55">
        <v>50</v>
      </c>
      <c r="K13" s="69"/>
      <c r="L13" s="56"/>
      <c r="M13" s="55">
        <v>30</v>
      </c>
      <c r="N13" s="69"/>
      <c r="O13" s="54"/>
      <c r="P13" s="55">
        <v>25</v>
      </c>
      <c r="Q13" s="69"/>
      <c r="R13" s="56"/>
      <c r="S13" s="55">
        <v>40</v>
      </c>
      <c r="T13" s="69"/>
      <c r="U13" s="54"/>
      <c r="V13" s="55">
        <v>35</v>
      </c>
      <c r="W13" s="69"/>
      <c r="X13" s="56"/>
      <c r="Y13" s="55">
        <v>70</v>
      </c>
      <c r="Z13" s="69"/>
      <c r="AA13" s="57">
        <f t="shared" si="1"/>
        <v>276.11111111111109</v>
      </c>
      <c r="AB13" s="58">
        <f t="shared" si="1"/>
        <v>0</v>
      </c>
      <c r="AC13" s="59">
        <f t="shared" si="2"/>
        <v>276.11111111111109</v>
      </c>
      <c r="AD13" s="60">
        <f t="shared" si="0"/>
        <v>231.87555555555554</v>
      </c>
    </row>
    <row r="14" spans="1:31" s="61" customFormat="1" x14ac:dyDescent="0.25">
      <c r="A14" s="67">
        <v>10</v>
      </c>
      <c r="B14" s="68" t="s">
        <v>32</v>
      </c>
      <c r="C14" s="67" t="s">
        <v>54</v>
      </c>
      <c r="D14" s="68" t="s">
        <v>50</v>
      </c>
      <c r="E14" s="68" t="s">
        <v>51</v>
      </c>
      <c r="F14" s="72">
        <v>79.28</v>
      </c>
      <c r="G14" s="72">
        <v>85.01</v>
      </c>
      <c r="H14" s="72">
        <v>81.44</v>
      </c>
      <c r="I14" s="54"/>
      <c r="J14" s="55">
        <v>80</v>
      </c>
      <c r="K14" s="69"/>
      <c r="L14" s="56"/>
      <c r="M14" s="55">
        <v>55</v>
      </c>
      <c r="N14" s="69"/>
      <c r="O14" s="54"/>
      <c r="P14" s="55">
        <v>55</v>
      </c>
      <c r="Q14" s="69"/>
      <c r="R14" s="56"/>
      <c r="S14" s="55">
        <v>35</v>
      </c>
      <c r="T14" s="69"/>
      <c r="U14" s="54"/>
      <c r="V14" s="55">
        <v>45</v>
      </c>
      <c r="W14" s="69"/>
      <c r="X14" s="56"/>
      <c r="Y14" s="55">
        <v>80</v>
      </c>
      <c r="Z14" s="69"/>
      <c r="AA14" s="57">
        <f t="shared" si="1"/>
        <v>420</v>
      </c>
      <c r="AB14" s="58">
        <f t="shared" si="1"/>
        <v>0</v>
      </c>
      <c r="AC14" s="59">
        <f t="shared" si="2"/>
        <v>420</v>
      </c>
      <c r="AD14" s="60">
        <f t="shared" si="0"/>
        <v>332.86500000000001</v>
      </c>
    </row>
    <row r="15" spans="1:31" s="61" customFormat="1" x14ac:dyDescent="0.25">
      <c r="A15" s="67">
        <v>11</v>
      </c>
      <c r="B15" s="68" t="s">
        <v>32</v>
      </c>
      <c r="C15" s="67" t="s">
        <v>54</v>
      </c>
      <c r="D15" s="68" t="s">
        <v>52</v>
      </c>
      <c r="E15" s="68" t="s">
        <v>53</v>
      </c>
      <c r="F15" s="72">
        <v>78.040000000000006</v>
      </c>
      <c r="G15" s="72">
        <v>81.209999999999994</v>
      </c>
      <c r="H15" s="72">
        <v>75.83</v>
      </c>
      <c r="I15" s="54"/>
      <c r="J15" s="55">
        <v>75</v>
      </c>
      <c r="K15" s="69"/>
      <c r="L15" s="56"/>
      <c r="M15" s="55">
        <v>55</v>
      </c>
      <c r="N15" s="69"/>
      <c r="O15" s="54"/>
      <c r="P15" s="55">
        <v>55</v>
      </c>
      <c r="Q15" s="69"/>
      <c r="R15" s="56"/>
      <c r="S15" s="55">
        <v>75</v>
      </c>
      <c r="T15" s="69"/>
      <c r="U15" s="54"/>
      <c r="V15" s="55">
        <v>20</v>
      </c>
      <c r="W15" s="69"/>
      <c r="X15" s="56"/>
      <c r="Y15" s="55">
        <v>95</v>
      </c>
      <c r="Z15" s="69"/>
      <c r="AA15" s="57">
        <f t="shared" si="1"/>
        <v>435.55555555555554</v>
      </c>
      <c r="AB15" s="58">
        <f t="shared" si="1"/>
        <v>0</v>
      </c>
      <c r="AC15" s="59">
        <f t="shared" si="2"/>
        <v>435.55555555555554</v>
      </c>
      <c r="AD15" s="60">
        <f t="shared" si="0"/>
        <v>335.31777777777779</v>
      </c>
    </row>
  </sheetData>
  <mergeCells count="28">
    <mergeCell ref="Y3:Z3"/>
    <mergeCell ref="A1:E1"/>
    <mergeCell ref="P3:Q3"/>
    <mergeCell ref="R3:R4"/>
    <mergeCell ref="S3:T3"/>
    <mergeCell ref="U3:U4"/>
    <mergeCell ref="V3:W3"/>
    <mergeCell ref="X3:X4"/>
    <mergeCell ref="F1:AD1"/>
    <mergeCell ref="U2:W2"/>
    <mergeCell ref="X2:Z2"/>
    <mergeCell ref="AA2:AA4"/>
    <mergeCell ref="AB2:AB4"/>
    <mergeCell ref="AC2:AC4"/>
    <mergeCell ref="AD2:AD4"/>
    <mergeCell ref="A3:A4"/>
    <mergeCell ref="R2:T2"/>
    <mergeCell ref="O3:O4"/>
    <mergeCell ref="A2:E2"/>
    <mergeCell ref="F2:H3"/>
    <mergeCell ref="I2:K2"/>
    <mergeCell ref="L2:N2"/>
    <mergeCell ref="O2:Q2"/>
    <mergeCell ref="B3:E3"/>
    <mergeCell ref="I3:I4"/>
    <mergeCell ref="J3:K3"/>
    <mergeCell ref="L3:L4"/>
    <mergeCell ref="M3:N3"/>
  </mergeCells>
  <hyperlinks>
    <hyperlink ref="A1:E1" location="ANASAYFA!A1" display="ANASAYFA"/>
  </hyperlink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workbookViewId="0">
      <pane xSplit="5" ySplit="4" topLeftCell="F5" activePane="bottomRight" state="frozen"/>
      <selection pane="topRight" activeCell="F1" sqref="F1"/>
      <selection pane="bottomLeft" activeCell="A5" sqref="A5"/>
      <selection pane="bottomRight" sqref="A1:E1"/>
    </sheetView>
  </sheetViews>
  <sheetFormatPr defaultRowHeight="21" x14ac:dyDescent="0.35"/>
  <cols>
    <col min="1" max="1" width="9.140625" style="66"/>
    <col min="2" max="2" width="18.7109375" style="66" customWidth="1"/>
    <col min="3" max="3" width="13.140625" style="66" bestFit="1" customWidth="1"/>
    <col min="4" max="5" width="15.28515625" style="66" customWidth="1"/>
    <col min="6" max="8" width="16.42578125" style="25" customWidth="1"/>
    <col min="9" max="9" width="20.7109375" style="62" customWidth="1"/>
    <col min="10" max="11" width="11.28515625" style="62" customWidth="1"/>
    <col min="12" max="12" width="20.7109375" style="62" customWidth="1"/>
    <col min="13" max="14" width="11.28515625" style="62" customWidth="1"/>
    <col min="15" max="15" width="20.7109375" style="62" customWidth="1"/>
    <col min="16" max="17" width="11.28515625" style="62" customWidth="1"/>
    <col min="18" max="18" width="22" style="62" customWidth="1"/>
    <col min="19" max="20" width="11.28515625" style="62" customWidth="1"/>
    <col min="21" max="21" width="20.7109375" style="62" customWidth="1"/>
    <col min="22" max="23" width="11.28515625" style="62" customWidth="1"/>
    <col min="24" max="24" width="20.7109375" style="62" customWidth="1"/>
    <col min="25" max="26" width="11.28515625" style="62" customWidth="1"/>
    <col min="27" max="27" width="22.28515625" style="63" customWidth="1"/>
    <col min="28" max="29" width="21.28515625" style="63" customWidth="1"/>
    <col min="30" max="30" width="19.140625" style="64" customWidth="1"/>
  </cols>
  <sheetData>
    <row r="1" spans="1:30" ht="75.75" customHeight="1" x14ac:dyDescent="0.25">
      <c r="A1" s="134" t="s">
        <v>766</v>
      </c>
      <c r="B1" s="134"/>
      <c r="C1" s="134"/>
      <c r="D1" s="134"/>
      <c r="E1" s="135"/>
      <c r="F1" s="136" t="s">
        <v>24</v>
      </c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8"/>
    </row>
    <row r="2" spans="1:30" ht="34.5" customHeight="1" x14ac:dyDescent="0.25">
      <c r="A2" s="117"/>
      <c r="B2" s="117"/>
      <c r="C2" s="117"/>
      <c r="D2" s="117"/>
      <c r="E2" s="117"/>
      <c r="F2" s="118" t="s">
        <v>17</v>
      </c>
      <c r="G2" s="119"/>
      <c r="H2" s="120"/>
      <c r="I2" s="124" t="s">
        <v>2</v>
      </c>
      <c r="J2" s="125"/>
      <c r="K2" s="126"/>
      <c r="L2" s="112" t="s">
        <v>3</v>
      </c>
      <c r="M2" s="113"/>
      <c r="N2" s="114"/>
      <c r="O2" s="124" t="s">
        <v>10</v>
      </c>
      <c r="P2" s="125"/>
      <c r="Q2" s="126"/>
      <c r="R2" s="112" t="s">
        <v>25</v>
      </c>
      <c r="S2" s="113"/>
      <c r="T2" s="114"/>
      <c r="U2" s="124" t="s">
        <v>4</v>
      </c>
      <c r="V2" s="125"/>
      <c r="W2" s="126"/>
      <c r="X2" s="112" t="s">
        <v>23</v>
      </c>
      <c r="Y2" s="113"/>
      <c r="Z2" s="114"/>
      <c r="AA2" s="139" t="s">
        <v>26</v>
      </c>
      <c r="AB2" s="142" t="s">
        <v>753</v>
      </c>
      <c r="AC2" s="145" t="s">
        <v>754</v>
      </c>
      <c r="AD2" s="148" t="s">
        <v>755</v>
      </c>
    </row>
    <row r="3" spans="1:30" ht="21" customHeight="1" x14ac:dyDescent="0.25">
      <c r="A3" s="127" t="s">
        <v>5</v>
      </c>
      <c r="B3" s="127" t="s">
        <v>1</v>
      </c>
      <c r="C3" s="127"/>
      <c r="D3" s="127"/>
      <c r="E3" s="127"/>
      <c r="F3" s="121"/>
      <c r="G3" s="122"/>
      <c r="H3" s="123"/>
      <c r="I3" s="115" t="s">
        <v>27</v>
      </c>
      <c r="J3" s="128" t="s">
        <v>28</v>
      </c>
      <c r="K3" s="129"/>
      <c r="L3" s="130" t="s">
        <v>27</v>
      </c>
      <c r="M3" s="132" t="s">
        <v>28</v>
      </c>
      <c r="N3" s="133"/>
      <c r="O3" s="115" t="s">
        <v>27</v>
      </c>
      <c r="P3" s="128" t="s">
        <v>28</v>
      </c>
      <c r="Q3" s="129"/>
      <c r="R3" s="130" t="s">
        <v>27</v>
      </c>
      <c r="S3" s="132" t="s">
        <v>28</v>
      </c>
      <c r="T3" s="133"/>
      <c r="U3" s="115" t="s">
        <v>27</v>
      </c>
      <c r="V3" s="128" t="s">
        <v>28</v>
      </c>
      <c r="W3" s="129"/>
      <c r="X3" s="130" t="s">
        <v>27</v>
      </c>
      <c r="Y3" s="132" t="s">
        <v>28</v>
      </c>
      <c r="Z3" s="133"/>
      <c r="AA3" s="140"/>
      <c r="AB3" s="143"/>
      <c r="AC3" s="146"/>
      <c r="AD3" s="149"/>
    </row>
    <row r="4" spans="1:30" ht="31.5" x14ac:dyDescent="0.25">
      <c r="A4" s="127"/>
      <c r="B4" s="70" t="s">
        <v>0</v>
      </c>
      <c r="C4" s="70" t="s">
        <v>13</v>
      </c>
      <c r="D4" s="70" t="s">
        <v>11</v>
      </c>
      <c r="E4" s="70" t="s">
        <v>12</v>
      </c>
      <c r="F4" s="65" t="s">
        <v>14</v>
      </c>
      <c r="G4" s="65" t="s">
        <v>15</v>
      </c>
      <c r="H4" s="65" t="s">
        <v>16</v>
      </c>
      <c r="I4" s="116"/>
      <c r="J4" s="51" t="s">
        <v>29</v>
      </c>
      <c r="K4" s="52" t="s">
        <v>30</v>
      </c>
      <c r="L4" s="131"/>
      <c r="M4" s="53" t="s">
        <v>29</v>
      </c>
      <c r="N4" s="53" t="s">
        <v>30</v>
      </c>
      <c r="O4" s="116"/>
      <c r="P4" s="52" t="s">
        <v>29</v>
      </c>
      <c r="Q4" s="52" t="s">
        <v>30</v>
      </c>
      <c r="R4" s="131"/>
      <c r="S4" s="53" t="s">
        <v>29</v>
      </c>
      <c r="T4" s="53" t="s">
        <v>30</v>
      </c>
      <c r="U4" s="116"/>
      <c r="V4" s="52" t="s">
        <v>29</v>
      </c>
      <c r="W4" s="52" t="s">
        <v>30</v>
      </c>
      <c r="X4" s="131"/>
      <c r="Y4" s="53" t="s">
        <v>29</v>
      </c>
      <c r="Z4" s="53" t="s">
        <v>30</v>
      </c>
      <c r="AA4" s="141"/>
      <c r="AB4" s="144"/>
      <c r="AC4" s="147"/>
      <c r="AD4" s="150"/>
    </row>
    <row r="5" spans="1:30" s="61" customFormat="1" x14ac:dyDescent="0.25">
      <c r="A5" s="67">
        <v>1</v>
      </c>
      <c r="B5" s="68" t="s">
        <v>55</v>
      </c>
      <c r="C5" s="67" t="s">
        <v>54</v>
      </c>
      <c r="D5" s="68" t="s">
        <v>56</v>
      </c>
      <c r="E5" s="68" t="s">
        <v>57</v>
      </c>
      <c r="F5" s="72">
        <v>64.400000000000006</v>
      </c>
      <c r="G5" s="72">
        <v>65.489999999999995</v>
      </c>
      <c r="H5" s="72">
        <v>64</v>
      </c>
      <c r="I5" s="54"/>
      <c r="J5" s="55">
        <v>45</v>
      </c>
      <c r="K5" s="69"/>
      <c r="L5" s="56"/>
      <c r="M5" s="55">
        <v>30</v>
      </c>
      <c r="N5" s="69"/>
      <c r="O5" s="54"/>
      <c r="P5" s="55">
        <v>65</v>
      </c>
      <c r="Q5" s="69"/>
      <c r="R5" s="56"/>
      <c r="S5" s="55">
        <v>40</v>
      </c>
      <c r="T5" s="69"/>
      <c r="U5" s="54"/>
      <c r="V5" s="55">
        <v>20</v>
      </c>
      <c r="W5" s="69"/>
      <c r="X5" s="56"/>
      <c r="Y5" s="55">
        <v>95</v>
      </c>
      <c r="Z5" s="69"/>
      <c r="AA5" s="57">
        <f t="shared" ref="AA5:AB14" si="0">(((J5*4)+(M5*4)+(P5*4)+(S5*2)+(V5*2)+(Y5*2))/18)/100*700</f>
        <v>338.33333333333331</v>
      </c>
      <c r="AB5" s="58">
        <f t="shared" si="0"/>
        <v>0</v>
      </c>
      <c r="AC5" s="59">
        <f t="shared" ref="AC5:AC14" si="1">IF(AB5=0,AA5,(AA5+AB5)/2)</f>
        <v>338.33333333333331</v>
      </c>
      <c r="AD5" s="60">
        <f t="shared" ref="AD5:AD14" si="2">(F5+G5+H5+AC5)/2</f>
        <v>266.11166666666668</v>
      </c>
    </row>
    <row r="6" spans="1:30" s="61" customFormat="1" x14ac:dyDescent="0.25">
      <c r="A6" s="67">
        <v>2</v>
      </c>
      <c r="B6" s="68" t="s">
        <v>55</v>
      </c>
      <c r="C6" s="67" t="s">
        <v>54</v>
      </c>
      <c r="D6" s="68" t="s">
        <v>58</v>
      </c>
      <c r="E6" s="68" t="s">
        <v>59</v>
      </c>
      <c r="F6" s="72">
        <v>47.91</v>
      </c>
      <c r="G6" s="72">
        <v>49.55</v>
      </c>
      <c r="H6" s="72">
        <v>46.01</v>
      </c>
      <c r="I6" s="54"/>
      <c r="J6" s="55">
        <v>35</v>
      </c>
      <c r="K6" s="69"/>
      <c r="L6" s="56"/>
      <c r="M6" s="55">
        <v>40</v>
      </c>
      <c r="N6" s="69"/>
      <c r="O6" s="54"/>
      <c r="P6" s="55">
        <v>45</v>
      </c>
      <c r="Q6" s="69"/>
      <c r="R6" s="56"/>
      <c r="S6" s="55">
        <v>30</v>
      </c>
      <c r="T6" s="69"/>
      <c r="U6" s="54"/>
      <c r="V6" s="55" t="s">
        <v>756</v>
      </c>
      <c r="W6" s="69" t="s">
        <v>756</v>
      </c>
      <c r="X6" s="56"/>
      <c r="Y6" s="55">
        <v>20</v>
      </c>
      <c r="Z6" s="69"/>
      <c r="AA6" s="57">
        <f>(((J6*4)+(M6*4)+(P6*4)+(S6*2)+(Y6*2))/16)/100*700</f>
        <v>253.75</v>
      </c>
      <c r="AB6" s="58">
        <f>(((K6*4)+(N6*4)+(Q6*4)+(T6*2)+(Z6*2))/16)/100*700</f>
        <v>0</v>
      </c>
      <c r="AC6" s="59">
        <f t="shared" si="1"/>
        <v>253.75</v>
      </c>
      <c r="AD6" s="60">
        <f t="shared" si="2"/>
        <v>198.61</v>
      </c>
    </row>
    <row r="7" spans="1:30" s="61" customFormat="1" x14ac:dyDescent="0.25">
      <c r="A7" s="67">
        <v>3</v>
      </c>
      <c r="B7" s="68" t="s">
        <v>55</v>
      </c>
      <c r="C7" s="67" t="s">
        <v>54</v>
      </c>
      <c r="D7" s="68" t="s">
        <v>60</v>
      </c>
      <c r="E7" s="68" t="s">
        <v>61</v>
      </c>
      <c r="F7" s="72">
        <v>74.739999999999995</v>
      </c>
      <c r="G7" s="72">
        <v>78.540000000000006</v>
      </c>
      <c r="H7" s="72">
        <v>80.760000000000005</v>
      </c>
      <c r="I7" s="54"/>
      <c r="J7" s="55">
        <v>80</v>
      </c>
      <c r="K7" s="69"/>
      <c r="L7" s="56"/>
      <c r="M7" s="55">
        <v>55</v>
      </c>
      <c r="N7" s="69"/>
      <c r="O7" s="54"/>
      <c r="P7" s="55">
        <v>80</v>
      </c>
      <c r="Q7" s="69"/>
      <c r="R7" s="56"/>
      <c r="S7" s="55">
        <v>85</v>
      </c>
      <c r="T7" s="69"/>
      <c r="U7" s="54"/>
      <c r="V7" s="55">
        <v>50</v>
      </c>
      <c r="W7" s="69"/>
      <c r="X7" s="56"/>
      <c r="Y7" s="55">
        <v>100</v>
      </c>
      <c r="Z7" s="69"/>
      <c r="AA7" s="57">
        <f t="shared" si="0"/>
        <v>517.22222222222217</v>
      </c>
      <c r="AB7" s="58">
        <f t="shared" si="0"/>
        <v>0</v>
      </c>
      <c r="AC7" s="59">
        <f t="shared" si="1"/>
        <v>517.22222222222217</v>
      </c>
      <c r="AD7" s="60">
        <f t="shared" si="2"/>
        <v>375.63111111111107</v>
      </c>
    </row>
    <row r="8" spans="1:30" s="61" customFormat="1" x14ac:dyDescent="0.25">
      <c r="A8" s="67">
        <v>4</v>
      </c>
      <c r="B8" s="68" t="s">
        <v>55</v>
      </c>
      <c r="C8" s="67" t="s">
        <v>54</v>
      </c>
      <c r="D8" s="68" t="s">
        <v>60</v>
      </c>
      <c r="E8" s="68" t="s">
        <v>62</v>
      </c>
      <c r="F8" s="72">
        <v>78.16</v>
      </c>
      <c r="G8" s="72">
        <v>79.48</v>
      </c>
      <c r="H8" s="72">
        <v>79.38</v>
      </c>
      <c r="I8" s="54"/>
      <c r="J8" s="55">
        <v>70</v>
      </c>
      <c r="K8" s="69"/>
      <c r="L8" s="56"/>
      <c r="M8" s="55">
        <v>55</v>
      </c>
      <c r="N8" s="69"/>
      <c r="O8" s="54"/>
      <c r="P8" s="55">
        <v>90</v>
      </c>
      <c r="Q8" s="69"/>
      <c r="R8" s="56"/>
      <c r="S8" s="55">
        <v>70</v>
      </c>
      <c r="T8" s="69"/>
      <c r="U8" s="54"/>
      <c r="V8" s="55">
        <v>65</v>
      </c>
      <c r="W8" s="69"/>
      <c r="X8" s="56"/>
      <c r="Y8" s="55">
        <v>100</v>
      </c>
      <c r="Z8" s="69"/>
      <c r="AA8" s="57">
        <f t="shared" si="0"/>
        <v>517.22222222222217</v>
      </c>
      <c r="AB8" s="58">
        <f t="shared" si="0"/>
        <v>0</v>
      </c>
      <c r="AC8" s="59">
        <f t="shared" si="1"/>
        <v>517.22222222222217</v>
      </c>
      <c r="AD8" s="60">
        <f t="shared" si="2"/>
        <v>377.12111111111108</v>
      </c>
    </row>
    <row r="9" spans="1:30" s="61" customFormat="1" x14ac:dyDescent="0.25">
      <c r="A9" s="67">
        <v>5</v>
      </c>
      <c r="B9" s="68" t="s">
        <v>55</v>
      </c>
      <c r="C9" s="67" t="s">
        <v>54</v>
      </c>
      <c r="D9" s="68" t="s">
        <v>63</v>
      </c>
      <c r="E9" s="68" t="s">
        <v>64</v>
      </c>
      <c r="F9" s="72">
        <v>53.74</v>
      </c>
      <c r="G9" s="72">
        <v>53.76</v>
      </c>
      <c r="H9" s="72">
        <v>58.48</v>
      </c>
      <c r="I9" s="54"/>
      <c r="J9" s="55">
        <v>50</v>
      </c>
      <c r="K9" s="69"/>
      <c r="L9" s="56"/>
      <c r="M9" s="55">
        <v>40</v>
      </c>
      <c r="N9" s="69"/>
      <c r="O9" s="54"/>
      <c r="P9" s="55">
        <v>55</v>
      </c>
      <c r="Q9" s="69"/>
      <c r="R9" s="56"/>
      <c r="S9" s="55">
        <v>55</v>
      </c>
      <c r="T9" s="69"/>
      <c r="U9" s="54"/>
      <c r="V9" s="55">
        <v>35</v>
      </c>
      <c r="W9" s="69"/>
      <c r="X9" s="56"/>
      <c r="Y9" s="55">
        <v>70</v>
      </c>
      <c r="Z9" s="69"/>
      <c r="AA9" s="57">
        <f t="shared" si="0"/>
        <v>350</v>
      </c>
      <c r="AB9" s="58">
        <f t="shared" si="0"/>
        <v>0</v>
      </c>
      <c r="AC9" s="59">
        <f t="shared" si="1"/>
        <v>350</v>
      </c>
      <c r="AD9" s="60">
        <f t="shared" si="2"/>
        <v>257.99</v>
      </c>
    </row>
    <row r="10" spans="1:30" s="61" customFormat="1" x14ac:dyDescent="0.25">
      <c r="A10" s="67">
        <v>6</v>
      </c>
      <c r="B10" s="68" t="s">
        <v>55</v>
      </c>
      <c r="C10" s="67" t="s">
        <v>54</v>
      </c>
      <c r="D10" s="68" t="s">
        <v>65</v>
      </c>
      <c r="E10" s="68" t="s">
        <v>66</v>
      </c>
      <c r="F10" s="72">
        <v>84.33</v>
      </c>
      <c r="G10" s="72">
        <v>86.64</v>
      </c>
      <c r="H10" s="72">
        <v>88.98</v>
      </c>
      <c r="I10" s="54"/>
      <c r="J10" s="55">
        <v>75</v>
      </c>
      <c r="K10" s="69"/>
      <c r="L10" s="56"/>
      <c r="M10" s="55">
        <v>80</v>
      </c>
      <c r="N10" s="69"/>
      <c r="O10" s="54"/>
      <c r="P10" s="55">
        <v>90</v>
      </c>
      <c r="Q10" s="69"/>
      <c r="R10" s="56"/>
      <c r="S10" s="55">
        <v>95</v>
      </c>
      <c r="T10" s="69"/>
      <c r="U10" s="54"/>
      <c r="V10" s="55">
        <v>50</v>
      </c>
      <c r="W10" s="69"/>
      <c r="X10" s="56"/>
      <c r="Y10" s="55">
        <v>95</v>
      </c>
      <c r="Z10" s="69"/>
      <c r="AA10" s="57">
        <f t="shared" si="0"/>
        <v>567.77777777777783</v>
      </c>
      <c r="AB10" s="58">
        <f t="shared" si="0"/>
        <v>0</v>
      </c>
      <c r="AC10" s="59">
        <f t="shared" si="1"/>
        <v>567.77777777777783</v>
      </c>
      <c r="AD10" s="60">
        <f t="shared" si="2"/>
        <v>413.86388888888894</v>
      </c>
    </row>
    <row r="11" spans="1:30" s="61" customFormat="1" x14ac:dyDescent="0.25">
      <c r="A11" s="67">
        <v>7</v>
      </c>
      <c r="B11" s="68" t="s">
        <v>55</v>
      </c>
      <c r="C11" s="67" t="s">
        <v>54</v>
      </c>
      <c r="D11" s="68" t="s">
        <v>67</v>
      </c>
      <c r="E11" s="68" t="s">
        <v>68</v>
      </c>
      <c r="F11" s="72">
        <v>53.03</v>
      </c>
      <c r="G11" s="72">
        <v>61.18</v>
      </c>
      <c r="H11" s="72">
        <v>62.83</v>
      </c>
      <c r="I11" s="54"/>
      <c r="J11" s="55">
        <v>60</v>
      </c>
      <c r="K11" s="69"/>
      <c r="L11" s="56"/>
      <c r="M11" s="55">
        <v>20</v>
      </c>
      <c r="N11" s="69"/>
      <c r="O11" s="54"/>
      <c r="P11" s="55">
        <v>35</v>
      </c>
      <c r="Q11" s="69"/>
      <c r="R11" s="56"/>
      <c r="S11" s="55">
        <v>70</v>
      </c>
      <c r="T11" s="69"/>
      <c r="U11" s="54"/>
      <c r="V11" s="55">
        <v>40</v>
      </c>
      <c r="W11" s="69"/>
      <c r="X11" s="56"/>
      <c r="Y11" s="55">
        <v>95</v>
      </c>
      <c r="Z11" s="69"/>
      <c r="AA11" s="57">
        <f t="shared" si="0"/>
        <v>338.33333333333331</v>
      </c>
      <c r="AB11" s="58">
        <f t="shared" si="0"/>
        <v>0</v>
      </c>
      <c r="AC11" s="59">
        <f t="shared" si="1"/>
        <v>338.33333333333331</v>
      </c>
      <c r="AD11" s="60">
        <f t="shared" si="2"/>
        <v>257.68666666666667</v>
      </c>
    </row>
    <row r="12" spans="1:30" s="61" customFormat="1" x14ac:dyDescent="0.25">
      <c r="A12" s="67">
        <v>8</v>
      </c>
      <c r="B12" s="68" t="s">
        <v>55</v>
      </c>
      <c r="C12" s="67" t="s">
        <v>54</v>
      </c>
      <c r="D12" s="68" t="s">
        <v>69</v>
      </c>
      <c r="E12" s="68" t="s">
        <v>57</v>
      </c>
      <c r="F12" s="72">
        <v>61.97</v>
      </c>
      <c r="G12" s="72">
        <v>68.06</v>
      </c>
      <c r="H12" s="72">
        <v>67.63</v>
      </c>
      <c r="I12" s="54"/>
      <c r="J12" s="55">
        <v>45</v>
      </c>
      <c r="K12" s="69"/>
      <c r="L12" s="56"/>
      <c r="M12" s="55">
        <v>20</v>
      </c>
      <c r="N12" s="69"/>
      <c r="O12" s="54"/>
      <c r="P12" s="55">
        <v>40</v>
      </c>
      <c r="Q12" s="69"/>
      <c r="R12" s="56"/>
      <c r="S12" s="55">
        <v>30</v>
      </c>
      <c r="T12" s="69"/>
      <c r="U12" s="54"/>
      <c r="V12" s="55">
        <v>65</v>
      </c>
      <c r="W12" s="69"/>
      <c r="X12" s="56"/>
      <c r="Y12" s="55">
        <v>90</v>
      </c>
      <c r="Z12" s="69"/>
      <c r="AA12" s="57">
        <f t="shared" si="0"/>
        <v>307.22222222222223</v>
      </c>
      <c r="AB12" s="58">
        <f t="shared" si="0"/>
        <v>0</v>
      </c>
      <c r="AC12" s="59">
        <f t="shared" si="1"/>
        <v>307.22222222222223</v>
      </c>
      <c r="AD12" s="60">
        <f t="shared" si="2"/>
        <v>252.44111111111113</v>
      </c>
    </row>
    <row r="13" spans="1:30" x14ac:dyDescent="0.25">
      <c r="A13" s="67">
        <v>9</v>
      </c>
      <c r="B13" s="68" t="s">
        <v>55</v>
      </c>
      <c r="C13" s="67" t="s">
        <v>54</v>
      </c>
      <c r="D13" s="68" t="s">
        <v>70</v>
      </c>
      <c r="E13" s="68" t="s">
        <v>71</v>
      </c>
      <c r="F13" s="72">
        <v>90.11</v>
      </c>
      <c r="G13" s="72">
        <v>90.43</v>
      </c>
      <c r="H13" s="72">
        <v>92.6</v>
      </c>
      <c r="I13" s="54"/>
      <c r="J13" s="55">
        <v>95</v>
      </c>
      <c r="K13" s="69"/>
      <c r="L13" s="56"/>
      <c r="M13" s="55">
        <v>75</v>
      </c>
      <c r="N13" s="69"/>
      <c r="O13" s="54"/>
      <c r="P13" s="55">
        <v>90</v>
      </c>
      <c r="Q13" s="69"/>
      <c r="R13" s="56"/>
      <c r="S13" s="55">
        <v>80</v>
      </c>
      <c r="T13" s="69"/>
      <c r="U13" s="54"/>
      <c r="V13" s="55">
        <v>75</v>
      </c>
      <c r="W13" s="69"/>
      <c r="X13" s="56"/>
      <c r="Y13" s="55">
        <v>100</v>
      </c>
      <c r="Z13" s="69"/>
      <c r="AA13" s="57">
        <f t="shared" si="0"/>
        <v>602.77777777777783</v>
      </c>
      <c r="AB13" s="58">
        <f t="shared" si="0"/>
        <v>0</v>
      </c>
      <c r="AC13" s="59">
        <f t="shared" si="1"/>
        <v>602.77777777777783</v>
      </c>
      <c r="AD13" s="60">
        <f t="shared" si="2"/>
        <v>437.95888888888891</v>
      </c>
    </row>
    <row r="14" spans="1:30" x14ac:dyDescent="0.25">
      <c r="A14" s="67">
        <v>10</v>
      </c>
      <c r="B14" s="68" t="s">
        <v>55</v>
      </c>
      <c r="C14" s="67" t="s">
        <v>54</v>
      </c>
      <c r="D14" s="68" t="s">
        <v>72</v>
      </c>
      <c r="E14" s="68" t="s">
        <v>73</v>
      </c>
      <c r="F14" s="72">
        <v>45.47</v>
      </c>
      <c r="G14" s="72">
        <v>47.89</v>
      </c>
      <c r="H14" s="72">
        <v>47.35</v>
      </c>
      <c r="I14" s="54"/>
      <c r="J14" s="55">
        <v>15</v>
      </c>
      <c r="K14" s="69"/>
      <c r="L14" s="56"/>
      <c r="M14" s="55">
        <v>10</v>
      </c>
      <c r="N14" s="69"/>
      <c r="O14" s="54"/>
      <c r="P14" s="55">
        <v>20</v>
      </c>
      <c r="Q14" s="69"/>
      <c r="R14" s="56"/>
      <c r="S14" s="55">
        <v>20</v>
      </c>
      <c r="T14" s="69"/>
      <c r="U14" s="54"/>
      <c r="V14" s="55">
        <v>25</v>
      </c>
      <c r="W14" s="69"/>
      <c r="X14" s="56"/>
      <c r="Y14" s="55">
        <v>50</v>
      </c>
      <c r="Z14" s="69"/>
      <c r="AA14" s="57">
        <f t="shared" si="0"/>
        <v>143.88888888888891</v>
      </c>
      <c r="AB14" s="58">
        <f t="shared" si="0"/>
        <v>0</v>
      </c>
      <c r="AC14" s="59">
        <f t="shared" si="1"/>
        <v>143.88888888888891</v>
      </c>
      <c r="AD14" s="60">
        <f t="shared" si="2"/>
        <v>142.29944444444448</v>
      </c>
    </row>
  </sheetData>
  <mergeCells count="28">
    <mergeCell ref="Y3:Z3"/>
    <mergeCell ref="A1:E1"/>
    <mergeCell ref="P3:Q3"/>
    <mergeCell ref="R3:R4"/>
    <mergeCell ref="S3:T3"/>
    <mergeCell ref="U3:U4"/>
    <mergeCell ref="V3:W3"/>
    <mergeCell ref="X3:X4"/>
    <mergeCell ref="F1:AD1"/>
    <mergeCell ref="U2:W2"/>
    <mergeCell ref="X2:Z2"/>
    <mergeCell ref="AA2:AA4"/>
    <mergeCell ref="AB2:AB4"/>
    <mergeCell ref="AC2:AC4"/>
    <mergeCell ref="AD2:AD4"/>
    <mergeCell ref="A3:A4"/>
    <mergeCell ref="R2:T2"/>
    <mergeCell ref="O3:O4"/>
    <mergeCell ref="A2:E2"/>
    <mergeCell ref="F2:H3"/>
    <mergeCell ref="I2:K2"/>
    <mergeCell ref="L2:N2"/>
    <mergeCell ref="O2:Q2"/>
    <mergeCell ref="B3:E3"/>
    <mergeCell ref="I3:I4"/>
    <mergeCell ref="J3:K3"/>
    <mergeCell ref="L3:L4"/>
    <mergeCell ref="M3:N3"/>
  </mergeCells>
  <hyperlinks>
    <hyperlink ref="A1:E1" location="ANASAYFA!A1" display="ANASAYFA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workbookViewId="0">
      <pane xSplit="5" ySplit="4" topLeftCell="F5" activePane="bottomRight" state="frozen"/>
      <selection pane="topRight" activeCell="F1" sqref="F1"/>
      <selection pane="bottomLeft" activeCell="A5" sqref="A5"/>
      <selection pane="bottomRight" sqref="A1:E1"/>
    </sheetView>
  </sheetViews>
  <sheetFormatPr defaultRowHeight="21" x14ac:dyDescent="0.35"/>
  <cols>
    <col min="1" max="1" width="9.140625" style="66"/>
    <col min="2" max="2" width="18.7109375" style="66" customWidth="1"/>
    <col min="3" max="3" width="13.140625" style="66" bestFit="1" customWidth="1"/>
    <col min="4" max="5" width="15.28515625" style="66" customWidth="1"/>
    <col min="6" max="8" width="16.42578125" style="25" customWidth="1"/>
    <col min="9" max="9" width="20.7109375" style="62" customWidth="1"/>
    <col min="10" max="11" width="11.28515625" style="62" customWidth="1"/>
    <col min="12" max="12" width="20.7109375" style="62" customWidth="1"/>
    <col min="13" max="14" width="11.28515625" style="62" customWidth="1"/>
    <col min="15" max="15" width="20.7109375" style="62" customWidth="1"/>
    <col min="16" max="17" width="11.28515625" style="62" customWidth="1"/>
    <col min="18" max="18" width="22" style="62" customWidth="1"/>
    <col min="19" max="20" width="11.28515625" style="62" customWidth="1"/>
    <col min="21" max="21" width="20.7109375" style="62" customWidth="1"/>
    <col min="22" max="23" width="11.28515625" style="62" customWidth="1"/>
    <col min="24" max="24" width="20.7109375" style="62" customWidth="1"/>
    <col min="25" max="26" width="11.28515625" style="62" customWidth="1"/>
    <col min="27" max="27" width="22.28515625" style="63" customWidth="1"/>
    <col min="28" max="29" width="21.28515625" style="63" customWidth="1"/>
    <col min="30" max="30" width="19.140625" style="64" customWidth="1"/>
  </cols>
  <sheetData>
    <row r="1" spans="1:30" ht="75.75" customHeight="1" x14ac:dyDescent="0.25">
      <c r="A1" s="134" t="s">
        <v>766</v>
      </c>
      <c r="B1" s="134"/>
      <c r="C1" s="134"/>
      <c r="D1" s="134"/>
      <c r="E1" s="135"/>
      <c r="F1" s="136" t="s">
        <v>24</v>
      </c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8"/>
    </row>
    <row r="2" spans="1:30" ht="34.5" customHeight="1" x14ac:dyDescent="0.25">
      <c r="A2" s="117"/>
      <c r="B2" s="117"/>
      <c r="C2" s="117"/>
      <c r="D2" s="117"/>
      <c r="E2" s="117"/>
      <c r="F2" s="118" t="s">
        <v>17</v>
      </c>
      <c r="G2" s="119"/>
      <c r="H2" s="120"/>
      <c r="I2" s="124" t="s">
        <v>2</v>
      </c>
      <c r="J2" s="125"/>
      <c r="K2" s="126"/>
      <c r="L2" s="112" t="s">
        <v>3</v>
      </c>
      <c r="M2" s="113"/>
      <c r="N2" s="114"/>
      <c r="O2" s="124" t="s">
        <v>10</v>
      </c>
      <c r="P2" s="125"/>
      <c r="Q2" s="126"/>
      <c r="R2" s="112" t="s">
        <v>25</v>
      </c>
      <c r="S2" s="113"/>
      <c r="T2" s="114"/>
      <c r="U2" s="124" t="s">
        <v>4</v>
      </c>
      <c r="V2" s="125"/>
      <c r="W2" s="126"/>
      <c r="X2" s="112" t="s">
        <v>23</v>
      </c>
      <c r="Y2" s="113"/>
      <c r="Z2" s="114"/>
      <c r="AA2" s="139" t="s">
        <v>26</v>
      </c>
      <c r="AB2" s="142" t="s">
        <v>753</v>
      </c>
      <c r="AC2" s="145" t="s">
        <v>754</v>
      </c>
      <c r="AD2" s="148" t="s">
        <v>755</v>
      </c>
    </row>
    <row r="3" spans="1:30" ht="21" customHeight="1" x14ac:dyDescent="0.25">
      <c r="A3" s="127" t="s">
        <v>5</v>
      </c>
      <c r="B3" s="127" t="s">
        <v>1</v>
      </c>
      <c r="C3" s="127"/>
      <c r="D3" s="127"/>
      <c r="E3" s="127"/>
      <c r="F3" s="121"/>
      <c r="G3" s="122"/>
      <c r="H3" s="123"/>
      <c r="I3" s="115" t="s">
        <v>27</v>
      </c>
      <c r="J3" s="128" t="s">
        <v>28</v>
      </c>
      <c r="K3" s="129"/>
      <c r="L3" s="130" t="s">
        <v>27</v>
      </c>
      <c r="M3" s="132" t="s">
        <v>28</v>
      </c>
      <c r="N3" s="133"/>
      <c r="O3" s="115" t="s">
        <v>27</v>
      </c>
      <c r="P3" s="128" t="s">
        <v>28</v>
      </c>
      <c r="Q3" s="129"/>
      <c r="R3" s="130" t="s">
        <v>27</v>
      </c>
      <c r="S3" s="132" t="s">
        <v>28</v>
      </c>
      <c r="T3" s="133"/>
      <c r="U3" s="115" t="s">
        <v>27</v>
      </c>
      <c r="V3" s="128" t="s">
        <v>28</v>
      </c>
      <c r="W3" s="129"/>
      <c r="X3" s="130" t="s">
        <v>27</v>
      </c>
      <c r="Y3" s="132" t="s">
        <v>28</v>
      </c>
      <c r="Z3" s="133"/>
      <c r="AA3" s="140"/>
      <c r="AB3" s="143"/>
      <c r="AC3" s="146"/>
      <c r="AD3" s="149"/>
    </row>
    <row r="4" spans="1:30" ht="31.5" x14ac:dyDescent="0.25">
      <c r="A4" s="127"/>
      <c r="B4" s="70" t="s">
        <v>0</v>
      </c>
      <c r="C4" s="70" t="s">
        <v>13</v>
      </c>
      <c r="D4" s="70" t="s">
        <v>11</v>
      </c>
      <c r="E4" s="70" t="s">
        <v>12</v>
      </c>
      <c r="F4" s="65" t="s">
        <v>14</v>
      </c>
      <c r="G4" s="65" t="s">
        <v>15</v>
      </c>
      <c r="H4" s="65" t="s">
        <v>16</v>
      </c>
      <c r="I4" s="116"/>
      <c r="J4" s="51" t="s">
        <v>29</v>
      </c>
      <c r="K4" s="52" t="s">
        <v>30</v>
      </c>
      <c r="L4" s="131"/>
      <c r="M4" s="53" t="s">
        <v>29</v>
      </c>
      <c r="N4" s="53" t="s">
        <v>30</v>
      </c>
      <c r="O4" s="116"/>
      <c r="P4" s="52" t="s">
        <v>29</v>
      </c>
      <c r="Q4" s="52" t="s">
        <v>30</v>
      </c>
      <c r="R4" s="131"/>
      <c r="S4" s="53" t="s">
        <v>29</v>
      </c>
      <c r="T4" s="53" t="s">
        <v>30</v>
      </c>
      <c r="U4" s="116"/>
      <c r="V4" s="52" t="s">
        <v>29</v>
      </c>
      <c r="W4" s="52" t="s">
        <v>30</v>
      </c>
      <c r="X4" s="131"/>
      <c r="Y4" s="53" t="s">
        <v>29</v>
      </c>
      <c r="Z4" s="53" t="s">
        <v>30</v>
      </c>
      <c r="AA4" s="141"/>
      <c r="AB4" s="144"/>
      <c r="AC4" s="147"/>
      <c r="AD4" s="150"/>
    </row>
    <row r="5" spans="1:30" x14ac:dyDescent="0.25">
      <c r="A5" s="67">
        <v>1</v>
      </c>
      <c r="B5" s="68" t="s">
        <v>74</v>
      </c>
      <c r="C5" s="67" t="s">
        <v>54</v>
      </c>
      <c r="D5" s="68" t="s">
        <v>75</v>
      </c>
      <c r="E5" s="68" t="s">
        <v>76</v>
      </c>
      <c r="F5" s="72">
        <v>57.33</v>
      </c>
      <c r="G5" s="72">
        <v>55.77</v>
      </c>
      <c r="H5" s="72">
        <v>53.17</v>
      </c>
      <c r="I5" s="54"/>
      <c r="J5" s="55">
        <v>15</v>
      </c>
      <c r="K5" s="69"/>
      <c r="L5" s="56"/>
      <c r="M5" s="55">
        <v>30</v>
      </c>
      <c r="N5" s="69"/>
      <c r="O5" s="54"/>
      <c r="P5" s="55">
        <v>35</v>
      </c>
      <c r="Q5" s="69"/>
      <c r="R5" s="56"/>
      <c r="S5" s="55">
        <v>40</v>
      </c>
      <c r="T5" s="69"/>
      <c r="U5" s="54"/>
      <c r="V5" s="55">
        <v>30</v>
      </c>
      <c r="W5" s="69"/>
      <c r="X5" s="56"/>
      <c r="Y5" s="55">
        <v>55</v>
      </c>
      <c r="Z5" s="69"/>
      <c r="AA5" s="57">
        <f t="shared" ref="AA5:AB13" si="0">(((J5*4)+(M5*4)+(P5*4)+(S5*2)+(V5*2)+(Y5*2))/18)/100*700</f>
        <v>221.66666666666666</v>
      </c>
      <c r="AB5" s="58">
        <f t="shared" si="0"/>
        <v>0</v>
      </c>
      <c r="AC5" s="59">
        <f t="shared" ref="AC5:AC13" si="1">IF(AB5=0,AA5,(AA5+AB5)/2)</f>
        <v>221.66666666666666</v>
      </c>
      <c r="AD5" s="60">
        <f t="shared" ref="AD5:AD13" si="2">(F5+G5+H5+AC5)/2</f>
        <v>193.96833333333331</v>
      </c>
    </row>
    <row r="6" spans="1:30" x14ac:dyDescent="0.25">
      <c r="A6" s="67">
        <v>2</v>
      </c>
      <c r="B6" s="68" t="s">
        <v>74</v>
      </c>
      <c r="C6" s="67" t="s">
        <v>54</v>
      </c>
      <c r="D6" s="68" t="s">
        <v>77</v>
      </c>
      <c r="E6" s="68" t="s">
        <v>78</v>
      </c>
      <c r="F6" s="72">
        <v>76.53</v>
      </c>
      <c r="G6" s="72">
        <v>74.12</v>
      </c>
      <c r="H6" s="72">
        <v>80.94</v>
      </c>
      <c r="I6" s="54"/>
      <c r="J6" s="55">
        <v>70</v>
      </c>
      <c r="K6" s="69"/>
      <c r="L6" s="56"/>
      <c r="M6" s="55">
        <v>40</v>
      </c>
      <c r="N6" s="69"/>
      <c r="O6" s="54"/>
      <c r="P6" s="55">
        <v>75</v>
      </c>
      <c r="Q6" s="69"/>
      <c r="R6" s="56"/>
      <c r="S6" s="55">
        <v>75</v>
      </c>
      <c r="T6" s="69"/>
      <c r="U6" s="54"/>
      <c r="V6" s="55">
        <v>70</v>
      </c>
      <c r="W6" s="69"/>
      <c r="X6" s="56"/>
      <c r="Y6" s="55">
        <v>100</v>
      </c>
      <c r="Z6" s="69"/>
      <c r="AA6" s="57">
        <f t="shared" si="0"/>
        <v>478.33333333333326</v>
      </c>
      <c r="AB6" s="58">
        <f t="shared" si="0"/>
        <v>0</v>
      </c>
      <c r="AC6" s="59">
        <f t="shared" si="1"/>
        <v>478.33333333333326</v>
      </c>
      <c r="AD6" s="60">
        <f t="shared" si="2"/>
        <v>354.96166666666664</v>
      </c>
    </row>
    <row r="7" spans="1:30" x14ac:dyDescent="0.25">
      <c r="A7" s="67">
        <v>3</v>
      </c>
      <c r="B7" s="68" t="s">
        <v>74</v>
      </c>
      <c r="C7" s="67" t="s">
        <v>54</v>
      </c>
      <c r="D7" s="68" t="s">
        <v>79</v>
      </c>
      <c r="E7" s="68" t="s">
        <v>80</v>
      </c>
      <c r="F7" s="72">
        <v>62.09</v>
      </c>
      <c r="G7" s="72">
        <v>60.51</v>
      </c>
      <c r="H7" s="72">
        <v>68.69</v>
      </c>
      <c r="I7" s="54"/>
      <c r="J7" s="55">
        <v>25</v>
      </c>
      <c r="K7" s="69"/>
      <c r="L7" s="56"/>
      <c r="M7" s="55">
        <v>25</v>
      </c>
      <c r="N7" s="69"/>
      <c r="O7" s="54"/>
      <c r="P7" s="55">
        <v>50</v>
      </c>
      <c r="Q7" s="69"/>
      <c r="R7" s="56"/>
      <c r="S7" s="55">
        <v>25</v>
      </c>
      <c r="T7" s="69"/>
      <c r="U7" s="54"/>
      <c r="V7" s="55">
        <v>45</v>
      </c>
      <c r="W7" s="69"/>
      <c r="X7" s="56"/>
      <c r="Y7" s="55">
        <v>70</v>
      </c>
      <c r="Z7" s="69"/>
      <c r="AA7" s="57">
        <f t="shared" si="0"/>
        <v>264.44444444444446</v>
      </c>
      <c r="AB7" s="58">
        <f t="shared" si="0"/>
        <v>0</v>
      </c>
      <c r="AC7" s="59">
        <f t="shared" si="1"/>
        <v>264.44444444444446</v>
      </c>
      <c r="AD7" s="60">
        <f t="shared" si="2"/>
        <v>227.86722222222221</v>
      </c>
    </row>
    <row r="8" spans="1:30" x14ac:dyDescent="0.25">
      <c r="A8" s="67">
        <v>4</v>
      </c>
      <c r="B8" s="68" t="s">
        <v>74</v>
      </c>
      <c r="C8" s="67" t="s">
        <v>54</v>
      </c>
      <c r="D8" s="68" t="s">
        <v>81</v>
      </c>
      <c r="E8" s="68" t="s">
        <v>82</v>
      </c>
      <c r="F8" s="72">
        <v>88.85</v>
      </c>
      <c r="G8" s="72">
        <v>85.42</v>
      </c>
      <c r="H8" s="72">
        <v>91.55</v>
      </c>
      <c r="I8" s="54"/>
      <c r="J8" s="55">
        <v>85</v>
      </c>
      <c r="K8" s="69"/>
      <c r="L8" s="56"/>
      <c r="M8" s="55">
        <v>65</v>
      </c>
      <c r="N8" s="69"/>
      <c r="O8" s="54"/>
      <c r="P8" s="55">
        <v>90</v>
      </c>
      <c r="Q8" s="69"/>
      <c r="R8" s="56"/>
      <c r="S8" s="55">
        <v>100</v>
      </c>
      <c r="T8" s="69"/>
      <c r="U8" s="54"/>
      <c r="V8" s="55">
        <v>85</v>
      </c>
      <c r="W8" s="69"/>
      <c r="X8" s="56"/>
      <c r="Y8" s="55">
        <v>100</v>
      </c>
      <c r="Z8" s="69"/>
      <c r="AA8" s="57">
        <f t="shared" si="0"/>
        <v>595</v>
      </c>
      <c r="AB8" s="58">
        <f t="shared" si="0"/>
        <v>0</v>
      </c>
      <c r="AC8" s="59">
        <f t="shared" si="1"/>
        <v>595</v>
      </c>
      <c r="AD8" s="60">
        <f t="shared" si="2"/>
        <v>430.40999999999997</v>
      </c>
    </row>
    <row r="9" spans="1:30" x14ac:dyDescent="0.25">
      <c r="A9" s="67">
        <v>5</v>
      </c>
      <c r="B9" s="68" t="s">
        <v>74</v>
      </c>
      <c r="C9" s="67" t="s">
        <v>54</v>
      </c>
      <c r="D9" s="68" t="s">
        <v>83</v>
      </c>
      <c r="E9" s="68" t="s">
        <v>80</v>
      </c>
      <c r="F9" s="72">
        <v>83.81</v>
      </c>
      <c r="G9" s="72">
        <v>78.97</v>
      </c>
      <c r="H9" s="72">
        <v>83.95</v>
      </c>
      <c r="I9" s="54"/>
      <c r="J9" s="55">
        <v>70</v>
      </c>
      <c r="K9" s="69"/>
      <c r="L9" s="56"/>
      <c r="M9" s="55">
        <v>50</v>
      </c>
      <c r="N9" s="69"/>
      <c r="O9" s="54"/>
      <c r="P9" s="55">
        <v>100</v>
      </c>
      <c r="Q9" s="69"/>
      <c r="R9" s="56"/>
      <c r="S9" s="55">
        <v>90</v>
      </c>
      <c r="T9" s="69"/>
      <c r="U9" s="54"/>
      <c r="V9" s="55">
        <v>55</v>
      </c>
      <c r="W9" s="69"/>
      <c r="X9" s="56"/>
      <c r="Y9" s="55">
        <v>100</v>
      </c>
      <c r="Z9" s="69"/>
      <c r="AA9" s="57">
        <f t="shared" si="0"/>
        <v>532.77777777777783</v>
      </c>
      <c r="AB9" s="58">
        <f t="shared" si="0"/>
        <v>0</v>
      </c>
      <c r="AC9" s="59">
        <f t="shared" si="1"/>
        <v>532.77777777777783</v>
      </c>
      <c r="AD9" s="60">
        <f t="shared" si="2"/>
        <v>389.75388888888892</v>
      </c>
    </row>
    <row r="10" spans="1:30" x14ac:dyDescent="0.25">
      <c r="A10" s="67">
        <v>6</v>
      </c>
      <c r="B10" s="68" t="s">
        <v>74</v>
      </c>
      <c r="C10" s="67" t="s">
        <v>54</v>
      </c>
      <c r="D10" s="68" t="s">
        <v>84</v>
      </c>
      <c r="E10" s="68" t="s">
        <v>85</v>
      </c>
      <c r="F10" s="72">
        <v>85.13</v>
      </c>
      <c r="G10" s="72">
        <v>87.13</v>
      </c>
      <c r="H10" s="72">
        <v>92.1</v>
      </c>
      <c r="I10" s="54"/>
      <c r="J10" s="55">
        <v>95</v>
      </c>
      <c r="K10" s="69"/>
      <c r="L10" s="56"/>
      <c r="M10" s="55">
        <v>65</v>
      </c>
      <c r="N10" s="69"/>
      <c r="O10" s="54"/>
      <c r="P10" s="55">
        <v>90</v>
      </c>
      <c r="Q10" s="69"/>
      <c r="R10" s="56"/>
      <c r="S10" s="55">
        <v>90</v>
      </c>
      <c r="T10" s="69"/>
      <c r="U10" s="54"/>
      <c r="V10" s="55">
        <v>90</v>
      </c>
      <c r="W10" s="69"/>
      <c r="X10" s="56"/>
      <c r="Y10" s="55">
        <v>95</v>
      </c>
      <c r="Z10" s="69"/>
      <c r="AA10" s="57">
        <f t="shared" si="0"/>
        <v>602.77777777777783</v>
      </c>
      <c r="AB10" s="58">
        <f t="shared" si="0"/>
        <v>0</v>
      </c>
      <c r="AC10" s="59">
        <f t="shared" si="1"/>
        <v>602.77777777777783</v>
      </c>
      <c r="AD10" s="60">
        <f t="shared" si="2"/>
        <v>433.56888888888892</v>
      </c>
    </row>
    <row r="11" spans="1:30" x14ac:dyDescent="0.25">
      <c r="A11" s="67">
        <v>7</v>
      </c>
      <c r="B11" s="68" t="s">
        <v>74</v>
      </c>
      <c r="C11" s="67" t="s">
        <v>54</v>
      </c>
      <c r="D11" s="68" t="s">
        <v>86</v>
      </c>
      <c r="E11" s="68" t="s">
        <v>87</v>
      </c>
      <c r="F11" s="72">
        <v>84.88</v>
      </c>
      <c r="G11" s="72">
        <v>84.53</v>
      </c>
      <c r="H11" s="72">
        <v>91.59</v>
      </c>
      <c r="I11" s="54"/>
      <c r="J11" s="55">
        <v>80</v>
      </c>
      <c r="K11" s="69"/>
      <c r="L11" s="56"/>
      <c r="M11" s="55">
        <v>65</v>
      </c>
      <c r="N11" s="69"/>
      <c r="O11" s="54"/>
      <c r="P11" s="55">
        <v>85</v>
      </c>
      <c r="Q11" s="69"/>
      <c r="R11" s="56"/>
      <c r="S11" s="55">
        <v>80</v>
      </c>
      <c r="T11" s="69"/>
      <c r="U11" s="54"/>
      <c r="V11" s="55">
        <v>85</v>
      </c>
      <c r="W11" s="69"/>
      <c r="X11" s="56"/>
      <c r="Y11" s="55">
        <v>100</v>
      </c>
      <c r="Z11" s="69"/>
      <c r="AA11" s="57">
        <f t="shared" si="0"/>
        <v>563.88888888888891</v>
      </c>
      <c r="AB11" s="58">
        <f t="shared" si="0"/>
        <v>0</v>
      </c>
      <c r="AC11" s="59">
        <f t="shared" si="1"/>
        <v>563.88888888888891</v>
      </c>
      <c r="AD11" s="60">
        <f t="shared" si="2"/>
        <v>412.44444444444446</v>
      </c>
    </row>
    <row r="12" spans="1:30" x14ac:dyDescent="0.25">
      <c r="A12" s="67">
        <v>8</v>
      </c>
      <c r="B12" s="68" t="s">
        <v>74</v>
      </c>
      <c r="C12" s="67" t="s">
        <v>54</v>
      </c>
      <c r="D12" s="68" t="s">
        <v>88</v>
      </c>
      <c r="E12" s="68" t="s">
        <v>89</v>
      </c>
      <c r="F12" s="72">
        <v>69</v>
      </c>
      <c r="G12" s="72">
        <v>64.260000000000005</v>
      </c>
      <c r="H12" s="72">
        <v>70.94</v>
      </c>
      <c r="I12" s="54"/>
      <c r="J12" s="55">
        <v>75</v>
      </c>
      <c r="K12" s="69"/>
      <c r="L12" s="56"/>
      <c r="M12" s="55">
        <v>25</v>
      </c>
      <c r="N12" s="69"/>
      <c r="O12" s="54"/>
      <c r="P12" s="55">
        <v>80</v>
      </c>
      <c r="Q12" s="69"/>
      <c r="R12" s="56"/>
      <c r="S12" s="55">
        <v>80</v>
      </c>
      <c r="T12" s="69"/>
      <c r="U12" s="54"/>
      <c r="V12" s="55">
        <v>55</v>
      </c>
      <c r="W12" s="69"/>
      <c r="X12" s="56"/>
      <c r="Y12" s="55">
        <v>85</v>
      </c>
      <c r="Z12" s="69"/>
      <c r="AA12" s="57">
        <f t="shared" si="0"/>
        <v>451.11111111111109</v>
      </c>
      <c r="AB12" s="58">
        <f t="shared" si="0"/>
        <v>0</v>
      </c>
      <c r="AC12" s="59">
        <f t="shared" si="1"/>
        <v>451.11111111111109</v>
      </c>
      <c r="AD12" s="60">
        <f t="shared" si="2"/>
        <v>327.65555555555557</v>
      </c>
    </row>
    <row r="13" spans="1:30" x14ac:dyDescent="0.25">
      <c r="A13" s="67">
        <v>9</v>
      </c>
      <c r="B13" s="68" t="s">
        <v>74</v>
      </c>
      <c r="C13" s="67" t="s">
        <v>54</v>
      </c>
      <c r="D13" s="68" t="s">
        <v>90</v>
      </c>
      <c r="E13" s="68" t="s">
        <v>91</v>
      </c>
      <c r="F13" s="72">
        <v>70.08</v>
      </c>
      <c r="G13" s="72">
        <v>71.06</v>
      </c>
      <c r="H13" s="72">
        <v>74.680000000000007</v>
      </c>
      <c r="I13" s="54"/>
      <c r="J13" s="55">
        <v>65</v>
      </c>
      <c r="K13" s="69"/>
      <c r="L13" s="56"/>
      <c r="M13" s="55">
        <v>30</v>
      </c>
      <c r="N13" s="69"/>
      <c r="O13" s="54"/>
      <c r="P13" s="55">
        <v>40</v>
      </c>
      <c r="Q13" s="69"/>
      <c r="R13" s="56"/>
      <c r="S13" s="55">
        <v>70</v>
      </c>
      <c r="T13" s="69"/>
      <c r="U13" s="54"/>
      <c r="V13" s="55">
        <v>60</v>
      </c>
      <c r="W13" s="69"/>
      <c r="X13" s="56"/>
      <c r="Y13" s="55">
        <v>95</v>
      </c>
      <c r="Z13" s="69"/>
      <c r="AA13" s="57">
        <f t="shared" si="0"/>
        <v>385.00000000000006</v>
      </c>
      <c r="AB13" s="58">
        <f t="shared" si="0"/>
        <v>0</v>
      </c>
      <c r="AC13" s="59">
        <f t="shared" si="1"/>
        <v>385.00000000000006</v>
      </c>
      <c r="AD13" s="60">
        <f t="shared" si="2"/>
        <v>300.41000000000003</v>
      </c>
    </row>
  </sheetData>
  <mergeCells count="28">
    <mergeCell ref="Y3:Z3"/>
    <mergeCell ref="A1:E1"/>
    <mergeCell ref="P3:Q3"/>
    <mergeCell ref="R3:R4"/>
    <mergeCell ref="S3:T3"/>
    <mergeCell ref="U3:U4"/>
    <mergeCell ref="V3:W3"/>
    <mergeCell ref="X3:X4"/>
    <mergeCell ref="F1:AD1"/>
    <mergeCell ref="U2:W2"/>
    <mergeCell ref="X2:Z2"/>
    <mergeCell ref="AA2:AA4"/>
    <mergeCell ref="AB2:AB4"/>
    <mergeCell ref="AC2:AC4"/>
    <mergeCell ref="AD2:AD4"/>
    <mergeCell ref="A3:A4"/>
    <mergeCell ref="R2:T2"/>
    <mergeCell ref="O3:O4"/>
    <mergeCell ref="A2:E2"/>
    <mergeCell ref="F2:H3"/>
    <mergeCell ref="I2:K2"/>
    <mergeCell ref="L2:N2"/>
    <mergeCell ref="O2:Q2"/>
    <mergeCell ref="B3:E3"/>
    <mergeCell ref="I3:I4"/>
    <mergeCell ref="J3:K3"/>
    <mergeCell ref="L3:L4"/>
    <mergeCell ref="M3:N3"/>
  </mergeCells>
  <hyperlinks>
    <hyperlink ref="A1:E1" location="ANASAYFA!A1" display="ANASAYFA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workbookViewId="0">
      <pane xSplit="5" ySplit="4" topLeftCell="F5" activePane="bottomRight" state="frozen"/>
      <selection pane="topRight" activeCell="F1" sqref="F1"/>
      <selection pane="bottomLeft" activeCell="A5" sqref="A5"/>
      <selection pane="bottomRight" sqref="A1:E1"/>
    </sheetView>
  </sheetViews>
  <sheetFormatPr defaultRowHeight="21" x14ac:dyDescent="0.35"/>
  <cols>
    <col min="1" max="1" width="9.140625" style="66"/>
    <col min="2" max="2" width="18.7109375" style="66" customWidth="1"/>
    <col min="3" max="3" width="13.140625" style="66" bestFit="1" customWidth="1"/>
    <col min="4" max="5" width="15.28515625" style="66" customWidth="1"/>
    <col min="6" max="8" width="16.42578125" style="25" customWidth="1"/>
    <col min="9" max="9" width="20.7109375" style="62" customWidth="1"/>
    <col min="10" max="11" width="11.28515625" style="62" customWidth="1"/>
    <col min="12" max="12" width="20.7109375" style="62" customWidth="1"/>
    <col min="13" max="14" width="11.28515625" style="62" customWidth="1"/>
    <col min="15" max="15" width="20.7109375" style="62" customWidth="1"/>
    <col min="16" max="17" width="11.28515625" style="62" customWidth="1"/>
    <col min="18" max="18" width="22" style="62" customWidth="1"/>
    <col min="19" max="20" width="11.28515625" style="62" customWidth="1"/>
    <col min="21" max="21" width="20.7109375" style="62" customWidth="1"/>
    <col min="22" max="23" width="11.28515625" style="62" customWidth="1"/>
    <col min="24" max="24" width="20.7109375" style="62" customWidth="1"/>
    <col min="25" max="26" width="11.28515625" style="62" customWidth="1"/>
    <col min="27" max="27" width="22.28515625" style="63" customWidth="1"/>
    <col min="28" max="29" width="21.28515625" style="63" customWidth="1"/>
    <col min="30" max="30" width="19.140625" style="64" customWidth="1"/>
  </cols>
  <sheetData>
    <row r="1" spans="1:30" ht="75.75" customHeight="1" x14ac:dyDescent="0.25">
      <c r="A1" s="134" t="s">
        <v>766</v>
      </c>
      <c r="B1" s="134"/>
      <c r="C1" s="134"/>
      <c r="D1" s="134"/>
      <c r="E1" s="135"/>
      <c r="F1" s="136" t="s">
        <v>24</v>
      </c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8"/>
    </row>
    <row r="2" spans="1:30" ht="34.5" customHeight="1" x14ac:dyDescent="0.25">
      <c r="A2" s="117"/>
      <c r="B2" s="117"/>
      <c r="C2" s="117"/>
      <c r="D2" s="117"/>
      <c r="E2" s="117"/>
      <c r="F2" s="118" t="s">
        <v>17</v>
      </c>
      <c r="G2" s="119"/>
      <c r="H2" s="120"/>
      <c r="I2" s="124" t="s">
        <v>2</v>
      </c>
      <c r="J2" s="125"/>
      <c r="K2" s="126"/>
      <c r="L2" s="112" t="s">
        <v>3</v>
      </c>
      <c r="M2" s="113"/>
      <c r="N2" s="114"/>
      <c r="O2" s="124" t="s">
        <v>10</v>
      </c>
      <c r="P2" s="125"/>
      <c r="Q2" s="126"/>
      <c r="R2" s="112" t="s">
        <v>25</v>
      </c>
      <c r="S2" s="113"/>
      <c r="T2" s="114"/>
      <c r="U2" s="124" t="s">
        <v>4</v>
      </c>
      <c r="V2" s="125"/>
      <c r="W2" s="126"/>
      <c r="X2" s="112" t="s">
        <v>23</v>
      </c>
      <c r="Y2" s="113"/>
      <c r="Z2" s="114"/>
      <c r="AA2" s="139" t="s">
        <v>26</v>
      </c>
      <c r="AB2" s="142" t="s">
        <v>753</v>
      </c>
      <c r="AC2" s="145" t="s">
        <v>754</v>
      </c>
      <c r="AD2" s="148" t="s">
        <v>755</v>
      </c>
    </row>
    <row r="3" spans="1:30" ht="21" customHeight="1" x14ac:dyDescent="0.25">
      <c r="A3" s="127" t="s">
        <v>5</v>
      </c>
      <c r="B3" s="127" t="s">
        <v>1</v>
      </c>
      <c r="C3" s="127"/>
      <c r="D3" s="127"/>
      <c r="E3" s="127"/>
      <c r="F3" s="121"/>
      <c r="G3" s="122"/>
      <c r="H3" s="123"/>
      <c r="I3" s="115" t="s">
        <v>27</v>
      </c>
      <c r="J3" s="128" t="s">
        <v>28</v>
      </c>
      <c r="K3" s="129"/>
      <c r="L3" s="130" t="s">
        <v>27</v>
      </c>
      <c r="M3" s="132" t="s">
        <v>28</v>
      </c>
      <c r="N3" s="133"/>
      <c r="O3" s="115" t="s">
        <v>27</v>
      </c>
      <c r="P3" s="128" t="s">
        <v>28</v>
      </c>
      <c r="Q3" s="129"/>
      <c r="R3" s="130" t="s">
        <v>27</v>
      </c>
      <c r="S3" s="132" t="s">
        <v>28</v>
      </c>
      <c r="T3" s="133"/>
      <c r="U3" s="115" t="s">
        <v>27</v>
      </c>
      <c r="V3" s="128" t="s">
        <v>28</v>
      </c>
      <c r="W3" s="129"/>
      <c r="X3" s="130" t="s">
        <v>27</v>
      </c>
      <c r="Y3" s="132" t="s">
        <v>28</v>
      </c>
      <c r="Z3" s="133"/>
      <c r="AA3" s="140"/>
      <c r="AB3" s="143"/>
      <c r="AC3" s="146"/>
      <c r="AD3" s="149"/>
    </row>
    <row r="4" spans="1:30" ht="31.5" x14ac:dyDescent="0.25">
      <c r="A4" s="127"/>
      <c r="B4" s="70" t="s">
        <v>0</v>
      </c>
      <c r="C4" s="70" t="s">
        <v>13</v>
      </c>
      <c r="D4" s="70" t="s">
        <v>11</v>
      </c>
      <c r="E4" s="70" t="s">
        <v>12</v>
      </c>
      <c r="F4" s="65" t="s">
        <v>14</v>
      </c>
      <c r="G4" s="65" t="s">
        <v>15</v>
      </c>
      <c r="H4" s="65" t="s">
        <v>16</v>
      </c>
      <c r="I4" s="116"/>
      <c r="J4" s="51" t="s">
        <v>29</v>
      </c>
      <c r="K4" s="52" t="s">
        <v>30</v>
      </c>
      <c r="L4" s="131"/>
      <c r="M4" s="53" t="s">
        <v>29</v>
      </c>
      <c r="N4" s="53" t="s">
        <v>30</v>
      </c>
      <c r="O4" s="116"/>
      <c r="P4" s="52" t="s">
        <v>29</v>
      </c>
      <c r="Q4" s="52" t="s">
        <v>30</v>
      </c>
      <c r="R4" s="131"/>
      <c r="S4" s="53" t="s">
        <v>29</v>
      </c>
      <c r="T4" s="53" t="s">
        <v>30</v>
      </c>
      <c r="U4" s="116"/>
      <c r="V4" s="52" t="s">
        <v>29</v>
      </c>
      <c r="W4" s="52" t="s">
        <v>30</v>
      </c>
      <c r="X4" s="131"/>
      <c r="Y4" s="53" t="s">
        <v>29</v>
      </c>
      <c r="Z4" s="53" t="s">
        <v>30</v>
      </c>
      <c r="AA4" s="141"/>
      <c r="AB4" s="144"/>
      <c r="AC4" s="147"/>
      <c r="AD4" s="150"/>
    </row>
    <row r="5" spans="1:30" x14ac:dyDescent="0.25">
      <c r="A5" s="67">
        <v>1</v>
      </c>
      <c r="B5" s="68" t="s">
        <v>92</v>
      </c>
      <c r="C5" s="67" t="s">
        <v>54</v>
      </c>
      <c r="D5" s="68" t="s">
        <v>93</v>
      </c>
      <c r="E5" s="68" t="s">
        <v>94</v>
      </c>
      <c r="F5" s="72">
        <v>55.55</v>
      </c>
      <c r="G5" s="72">
        <v>57.4</v>
      </c>
      <c r="H5" s="72">
        <v>55.69</v>
      </c>
      <c r="I5" s="54"/>
      <c r="J5" s="55">
        <v>50</v>
      </c>
      <c r="K5" s="69"/>
      <c r="L5" s="56"/>
      <c r="M5" s="55">
        <v>15</v>
      </c>
      <c r="N5" s="69"/>
      <c r="O5" s="54"/>
      <c r="P5" s="55">
        <v>40</v>
      </c>
      <c r="Q5" s="69"/>
      <c r="R5" s="56"/>
      <c r="S5" s="55">
        <v>45</v>
      </c>
      <c r="T5" s="69"/>
      <c r="U5" s="54"/>
      <c r="V5" s="55">
        <v>40</v>
      </c>
      <c r="W5" s="69"/>
      <c r="X5" s="56"/>
      <c r="Y5" s="55">
        <v>85</v>
      </c>
      <c r="Z5" s="69"/>
      <c r="AA5" s="57">
        <f t="shared" ref="AA5:AB15" si="0">(((J5*4)+(M5*4)+(P5*4)+(S5*2)+(V5*2)+(Y5*2))/18)/100*700</f>
        <v>295.55555555555554</v>
      </c>
      <c r="AB5" s="58">
        <f t="shared" si="0"/>
        <v>0</v>
      </c>
      <c r="AC5" s="59">
        <f t="shared" ref="AC5:AC15" si="1">IF(AB5=0,AA5,(AA5+AB5)/2)</f>
        <v>295.55555555555554</v>
      </c>
      <c r="AD5" s="60">
        <f t="shared" ref="AD5:AD15" si="2">(F5+G5+H5+AC5)/2</f>
        <v>232.09777777777776</v>
      </c>
    </row>
    <row r="6" spans="1:30" x14ac:dyDescent="0.25">
      <c r="A6" s="67">
        <v>2</v>
      </c>
      <c r="B6" s="68" t="s">
        <v>92</v>
      </c>
      <c r="C6" s="67" t="s">
        <v>54</v>
      </c>
      <c r="D6" s="68" t="s">
        <v>95</v>
      </c>
      <c r="E6" s="68" t="s">
        <v>96</v>
      </c>
      <c r="F6" s="72">
        <v>55.51</v>
      </c>
      <c r="G6" s="72">
        <v>59.42</v>
      </c>
      <c r="H6" s="72">
        <v>54.23</v>
      </c>
      <c r="I6" s="54"/>
      <c r="J6" s="55">
        <v>25</v>
      </c>
      <c r="K6" s="69"/>
      <c r="L6" s="56"/>
      <c r="M6" s="55">
        <v>25</v>
      </c>
      <c r="N6" s="69"/>
      <c r="O6" s="54"/>
      <c r="P6" s="55">
        <v>30</v>
      </c>
      <c r="Q6" s="69"/>
      <c r="R6" s="56"/>
      <c r="S6" s="55">
        <v>25</v>
      </c>
      <c r="T6" s="69"/>
      <c r="U6" s="54"/>
      <c r="V6" s="55">
        <v>15</v>
      </c>
      <c r="W6" s="69"/>
      <c r="X6" s="56"/>
      <c r="Y6" s="55">
        <v>75</v>
      </c>
      <c r="Z6" s="69"/>
      <c r="AA6" s="57">
        <f t="shared" si="0"/>
        <v>213.88888888888891</v>
      </c>
      <c r="AB6" s="58">
        <f t="shared" si="0"/>
        <v>0</v>
      </c>
      <c r="AC6" s="59">
        <f t="shared" si="1"/>
        <v>213.88888888888891</v>
      </c>
      <c r="AD6" s="60">
        <f t="shared" si="2"/>
        <v>191.52444444444444</v>
      </c>
    </row>
    <row r="7" spans="1:30" x14ac:dyDescent="0.25">
      <c r="A7" s="67">
        <v>3</v>
      </c>
      <c r="B7" s="68" t="s">
        <v>92</v>
      </c>
      <c r="C7" s="67" t="s">
        <v>54</v>
      </c>
      <c r="D7" s="68" t="s">
        <v>97</v>
      </c>
      <c r="E7" s="68" t="s">
        <v>96</v>
      </c>
      <c r="F7" s="72">
        <v>54.34</v>
      </c>
      <c r="G7" s="72">
        <v>55.38</v>
      </c>
      <c r="H7" s="72">
        <v>56.73</v>
      </c>
      <c r="I7" s="54"/>
      <c r="J7" s="55">
        <v>30</v>
      </c>
      <c r="K7" s="69"/>
      <c r="L7" s="56"/>
      <c r="M7" s="55">
        <v>15</v>
      </c>
      <c r="N7" s="69"/>
      <c r="O7" s="54"/>
      <c r="P7" s="55">
        <v>40</v>
      </c>
      <c r="Q7" s="69"/>
      <c r="R7" s="56"/>
      <c r="S7" s="55">
        <v>55</v>
      </c>
      <c r="T7" s="69"/>
      <c r="U7" s="54"/>
      <c r="V7" s="55">
        <v>35</v>
      </c>
      <c r="W7" s="69"/>
      <c r="X7" s="56"/>
      <c r="Y7" s="55">
        <v>65</v>
      </c>
      <c r="Z7" s="69"/>
      <c r="AA7" s="57">
        <f t="shared" si="0"/>
        <v>252.7777777777778</v>
      </c>
      <c r="AB7" s="58">
        <f t="shared" si="0"/>
        <v>0</v>
      </c>
      <c r="AC7" s="59">
        <f t="shared" si="1"/>
        <v>252.7777777777778</v>
      </c>
      <c r="AD7" s="60">
        <f t="shared" si="2"/>
        <v>209.61388888888888</v>
      </c>
    </row>
    <row r="8" spans="1:30" x14ac:dyDescent="0.25">
      <c r="A8" s="67">
        <v>4</v>
      </c>
      <c r="B8" s="68" t="s">
        <v>92</v>
      </c>
      <c r="C8" s="67" t="s">
        <v>54</v>
      </c>
      <c r="D8" s="68" t="s">
        <v>98</v>
      </c>
      <c r="E8" s="68" t="s">
        <v>96</v>
      </c>
      <c r="F8" s="72">
        <v>64.349999999999994</v>
      </c>
      <c r="G8" s="72">
        <v>69</v>
      </c>
      <c r="H8" s="72">
        <v>71.03</v>
      </c>
      <c r="I8" s="54"/>
      <c r="J8" s="55">
        <v>75</v>
      </c>
      <c r="K8" s="69"/>
      <c r="L8" s="56"/>
      <c r="M8" s="55">
        <v>45</v>
      </c>
      <c r="N8" s="69"/>
      <c r="O8" s="54"/>
      <c r="P8" s="55">
        <v>50</v>
      </c>
      <c r="Q8" s="69"/>
      <c r="R8" s="56"/>
      <c r="S8" s="55">
        <v>70</v>
      </c>
      <c r="T8" s="69"/>
      <c r="U8" s="54"/>
      <c r="V8" s="55">
        <v>45</v>
      </c>
      <c r="W8" s="69"/>
      <c r="X8" s="56"/>
      <c r="Y8" s="55">
        <v>90</v>
      </c>
      <c r="Z8" s="69"/>
      <c r="AA8" s="57">
        <f t="shared" si="0"/>
        <v>423.88888888888891</v>
      </c>
      <c r="AB8" s="58">
        <f t="shared" si="0"/>
        <v>0</v>
      </c>
      <c r="AC8" s="59">
        <f t="shared" si="1"/>
        <v>423.88888888888891</v>
      </c>
      <c r="AD8" s="60">
        <f t="shared" si="2"/>
        <v>314.13444444444445</v>
      </c>
    </row>
    <row r="9" spans="1:30" x14ac:dyDescent="0.25">
      <c r="A9" s="67">
        <v>5</v>
      </c>
      <c r="B9" s="68" t="s">
        <v>92</v>
      </c>
      <c r="C9" s="67" t="s">
        <v>54</v>
      </c>
      <c r="D9" s="68" t="s">
        <v>99</v>
      </c>
      <c r="E9" s="68" t="s">
        <v>100</v>
      </c>
      <c r="F9" s="72">
        <v>62.72</v>
      </c>
      <c r="G9" s="72">
        <v>53.3</v>
      </c>
      <c r="H9" s="72">
        <v>56.44</v>
      </c>
      <c r="I9" s="54"/>
      <c r="J9" s="55">
        <v>85</v>
      </c>
      <c r="K9" s="69"/>
      <c r="L9" s="56"/>
      <c r="M9" s="55">
        <v>20</v>
      </c>
      <c r="N9" s="69"/>
      <c r="O9" s="54"/>
      <c r="P9" s="55">
        <v>40</v>
      </c>
      <c r="Q9" s="69"/>
      <c r="R9" s="56"/>
      <c r="S9" s="55">
        <v>70</v>
      </c>
      <c r="T9" s="69"/>
      <c r="U9" s="54"/>
      <c r="V9" s="55">
        <v>35</v>
      </c>
      <c r="W9" s="69"/>
      <c r="X9" s="56"/>
      <c r="Y9" s="55">
        <v>95</v>
      </c>
      <c r="Z9" s="69"/>
      <c r="AA9" s="57">
        <f t="shared" si="0"/>
        <v>381.11111111111109</v>
      </c>
      <c r="AB9" s="58">
        <f t="shared" si="0"/>
        <v>0</v>
      </c>
      <c r="AC9" s="59">
        <f t="shared" si="1"/>
        <v>381.11111111111109</v>
      </c>
      <c r="AD9" s="60">
        <f t="shared" si="2"/>
        <v>276.78555555555556</v>
      </c>
    </row>
    <row r="10" spans="1:30" x14ac:dyDescent="0.25">
      <c r="A10" s="67">
        <v>6</v>
      </c>
      <c r="B10" s="68" t="s">
        <v>92</v>
      </c>
      <c r="C10" s="67" t="s">
        <v>54</v>
      </c>
      <c r="D10" s="68" t="s">
        <v>101</v>
      </c>
      <c r="E10" s="68" t="s">
        <v>102</v>
      </c>
      <c r="F10" s="72">
        <v>56.35</v>
      </c>
      <c r="G10" s="72">
        <v>56.7</v>
      </c>
      <c r="H10" s="72">
        <v>63.45</v>
      </c>
      <c r="I10" s="54"/>
      <c r="J10" s="55">
        <v>45</v>
      </c>
      <c r="K10" s="69"/>
      <c r="L10" s="56"/>
      <c r="M10" s="55">
        <v>15</v>
      </c>
      <c r="N10" s="69"/>
      <c r="O10" s="54"/>
      <c r="P10" s="55">
        <v>25</v>
      </c>
      <c r="Q10" s="69"/>
      <c r="R10" s="56"/>
      <c r="S10" s="55">
        <v>35</v>
      </c>
      <c r="T10" s="69"/>
      <c r="U10" s="54"/>
      <c r="V10" s="55">
        <v>30</v>
      </c>
      <c r="W10" s="69"/>
      <c r="X10" s="56"/>
      <c r="Y10" s="55">
        <v>75</v>
      </c>
      <c r="Z10" s="69"/>
      <c r="AA10" s="57">
        <f t="shared" si="0"/>
        <v>241.11111111111111</v>
      </c>
      <c r="AB10" s="58">
        <f t="shared" si="0"/>
        <v>0</v>
      </c>
      <c r="AC10" s="59">
        <f t="shared" si="1"/>
        <v>241.11111111111111</v>
      </c>
      <c r="AD10" s="60">
        <f t="shared" si="2"/>
        <v>208.80555555555554</v>
      </c>
    </row>
    <row r="11" spans="1:30" x14ac:dyDescent="0.25">
      <c r="A11" s="67">
        <v>7</v>
      </c>
      <c r="B11" s="68" t="s">
        <v>92</v>
      </c>
      <c r="C11" s="67" t="s">
        <v>54</v>
      </c>
      <c r="D11" s="68" t="s">
        <v>103</v>
      </c>
      <c r="E11" s="68" t="s">
        <v>104</v>
      </c>
      <c r="F11" s="72">
        <v>59</v>
      </c>
      <c r="G11" s="72">
        <v>60.65</v>
      </c>
      <c r="H11" s="72">
        <v>71.42</v>
      </c>
      <c r="I11" s="54"/>
      <c r="J11" s="55">
        <v>35</v>
      </c>
      <c r="K11" s="69"/>
      <c r="L11" s="56"/>
      <c r="M11" s="55">
        <v>25</v>
      </c>
      <c r="N11" s="69"/>
      <c r="O11" s="54"/>
      <c r="P11" s="55">
        <v>35</v>
      </c>
      <c r="Q11" s="69"/>
      <c r="R11" s="56"/>
      <c r="S11" s="55">
        <v>35</v>
      </c>
      <c r="T11" s="69"/>
      <c r="U11" s="54"/>
      <c r="V11" s="55">
        <v>35</v>
      </c>
      <c r="W11" s="69"/>
      <c r="X11" s="56"/>
      <c r="Y11" s="55">
        <v>65</v>
      </c>
      <c r="Z11" s="69"/>
      <c r="AA11" s="57">
        <f t="shared" si="0"/>
        <v>252.7777777777778</v>
      </c>
      <c r="AB11" s="58">
        <f t="shared" si="0"/>
        <v>0</v>
      </c>
      <c r="AC11" s="59">
        <f t="shared" si="1"/>
        <v>252.7777777777778</v>
      </c>
      <c r="AD11" s="60">
        <f t="shared" si="2"/>
        <v>221.92388888888888</v>
      </c>
    </row>
    <row r="12" spans="1:30" x14ac:dyDescent="0.25">
      <c r="A12" s="67">
        <v>8</v>
      </c>
      <c r="B12" s="68" t="s">
        <v>92</v>
      </c>
      <c r="C12" s="67" t="s">
        <v>54</v>
      </c>
      <c r="D12" s="68" t="s">
        <v>105</v>
      </c>
      <c r="E12" s="68" t="s">
        <v>106</v>
      </c>
      <c r="F12" s="72">
        <v>74.45</v>
      </c>
      <c r="G12" s="72">
        <v>77.8</v>
      </c>
      <c r="H12" s="72">
        <v>79.84</v>
      </c>
      <c r="I12" s="54"/>
      <c r="J12" s="55">
        <v>70</v>
      </c>
      <c r="K12" s="69"/>
      <c r="L12" s="56"/>
      <c r="M12" s="55">
        <v>40</v>
      </c>
      <c r="N12" s="69"/>
      <c r="O12" s="54"/>
      <c r="P12" s="55">
        <v>50</v>
      </c>
      <c r="Q12" s="69"/>
      <c r="R12" s="56"/>
      <c r="S12" s="55">
        <v>75</v>
      </c>
      <c r="T12" s="69"/>
      <c r="U12" s="54"/>
      <c r="V12" s="55">
        <v>60</v>
      </c>
      <c r="W12" s="69"/>
      <c r="X12" s="56"/>
      <c r="Y12" s="55">
        <v>85</v>
      </c>
      <c r="Z12" s="69"/>
      <c r="AA12" s="57">
        <f t="shared" si="0"/>
        <v>420</v>
      </c>
      <c r="AB12" s="58">
        <f t="shared" si="0"/>
        <v>0</v>
      </c>
      <c r="AC12" s="59">
        <f t="shared" si="1"/>
        <v>420</v>
      </c>
      <c r="AD12" s="60">
        <f t="shared" si="2"/>
        <v>326.04500000000002</v>
      </c>
    </row>
    <row r="13" spans="1:30" x14ac:dyDescent="0.25">
      <c r="A13" s="67">
        <v>9</v>
      </c>
      <c r="B13" s="68" t="s">
        <v>92</v>
      </c>
      <c r="C13" s="67" t="s">
        <v>54</v>
      </c>
      <c r="D13" s="68" t="s">
        <v>107</v>
      </c>
      <c r="E13" s="68" t="s">
        <v>108</v>
      </c>
      <c r="F13" s="72">
        <v>85.5</v>
      </c>
      <c r="G13" s="72">
        <v>86.77</v>
      </c>
      <c r="H13" s="72">
        <v>90.42</v>
      </c>
      <c r="I13" s="54"/>
      <c r="J13" s="55">
        <v>85</v>
      </c>
      <c r="K13" s="69"/>
      <c r="L13" s="56"/>
      <c r="M13" s="55">
        <v>75</v>
      </c>
      <c r="N13" s="69"/>
      <c r="O13" s="54"/>
      <c r="P13" s="55">
        <v>85</v>
      </c>
      <c r="Q13" s="69"/>
      <c r="R13" s="56"/>
      <c r="S13" s="55">
        <v>85</v>
      </c>
      <c r="T13" s="69"/>
      <c r="U13" s="54"/>
      <c r="V13" s="55">
        <v>85</v>
      </c>
      <c r="W13" s="69"/>
      <c r="X13" s="56"/>
      <c r="Y13" s="55">
        <v>100</v>
      </c>
      <c r="Z13" s="69"/>
      <c r="AA13" s="57">
        <f t="shared" si="0"/>
        <v>591.11111111111109</v>
      </c>
      <c r="AB13" s="58">
        <f t="shared" si="0"/>
        <v>0</v>
      </c>
      <c r="AC13" s="59">
        <f t="shared" si="1"/>
        <v>591.11111111111109</v>
      </c>
      <c r="AD13" s="60">
        <f t="shared" si="2"/>
        <v>426.90055555555557</v>
      </c>
    </row>
    <row r="14" spans="1:30" x14ac:dyDescent="0.25">
      <c r="A14" s="67">
        <v>10</v>
      </c>
      <c r="B14" s="68" t="s">
        <v>92</v>
      </c>
      <c r="C14" s="67" t="s">
        <v>54</v>
      </c>
      <c r="D14" s="68" t="s">
        <v>109</v>
      </c>
      <c r="E14" s="68" t="s">
        <v>110</v>
      </c>
      <c r="F14" s="72">
        <v>83.2</v>
      </c>
      <c r="G14" s="72">
        <v>88.51</v>
      </c>
      <c r="H14" s="72">
        <v>92.97</v>
      </c>
      <c r="I14" s="54"/>
      <c r="J14" s="55">
        <v>80</v>
      </c>
      <c r="K14" s="69"/>
      <c r="L14" s="56"/>
      <c r="M14" s="55">
        <v>90</v>
      </c>
      <c r="N14" s="69"/>
      <c r="O14" s="54"/>
      <c r="P14" s="55">
        <v>80</v>
      </c>
      <c r="Q14" s="69"/>
      <c r="R14" s="56"/>
      <c r="S14" s="55">
        <v>90</v>
      </c>
      <c r="T14" s="69"/>
      <c r="U14" s="54"/>
      <c r="V14" s="55">
        <v>70</v>
      </c>
      <c r="W14" s="69"/>
      <c r="X14" s="56"/>
      <c r="Y14" s="55">
        <v>100</v>
      </c>
      <c r="Z14" s="69"/>
      <c r="AA14" s="57">
        <f t="shared" si="0"/>
        <v>591.11111111111109</v>
      </c>
      <c r="AB14" s="58">
        <f t="shared" si="0"/>
        <v>0</v>
      </c>
      <c r="AC14" s="59">
        <f t="shared" si="1"/>
        <v>591.11111111111109</v>
      </c>
      <c r="AD14" s="60">
        <f t="shared" si="2"/>
        <v>427.89555555555557</v>
      </c>
    </row>
    <row r="15" spans="1:30" x14ac:dyDescent="0.25">
      <c r="A15" s="67">
        <v>11</v>
      </c>
      <c r="B15" s="68" t="s">
        <v>92</v>
      </c>
      <c r="C15" s="67" t="s">
        <v>54</v>
      </c>
      <c r="D15" s="68" t="s">
        <v>111</v>
      </c>
      <c r="E15" s="68" t="s">
        <v>112</v>
      </c>
      <c r="F15" s="72">
        <v>74.28</v>
      </c>
      <c r="G15" s="72">
        <v>72.34</v>
      </c>
      <c r="H15" s="72">
        <v>70.42</v>
      </c>
      <c r="I15" s="54"/>
      <c r="J15" s="55">
        <v>85</v>
      </c>
      <c r="K15" s="69"/>
      <c r="L15" s="56"/>
      <c r="M15" s="55">
        <v>20</v>
      </c>
      <c r="N15" s="69"/>
      <c r="O15" s="54"/>
      <c r="P15" s="55">
        <v>50</v>
      </c>
      <c r="Q15" s="69"/>
      <c r="R15" s="56"/>
      <c r="S15" s="55">
        <v>75</v>
      </c>
      <c r="T15" s="69"/>
      <c r="U15" s="54"/>
      <c r="V15" s="55">
        <v>40</v>
      </c>
      <c r="W15" s="69"/>
      <c r="X15" s="56"/>
      <c r="Y15" s="55">
        <v>90</v>
      </c>
      <c r="Z15" s="69"/>
      <c r="AA15" s="57">
        <f t="shared" si="0"/>
        <v>400.55555555555554</v>
      </c>
      <c r="AB15" s="58">
        <f t="shared" si="0"/>
        <v>0</v>
      </c>
      <c r="AC15" s="59">
        <f t="shared" si="1"/>
        <v>400.55555555555554</v>
      </c>
      <c r="AD15" s="60">
        <f t="shared" si="2"/>
        <v>308.79777777777781</v>
      </c>
    </row>
  </sheetData>
  <mergeCells count="28">
    <mergeCell ref="Y3:Z3"/>
    <mergeCell ref="A1:E1"/>
    <mergeCell ref="P3:Q3"/>
    <mergeCell ref="R3:R4"/>
    <mergeCell ref="S3:T3"/>
    <mergeCell ref="U3:U4"/>
    <mergeCell ref="V3:W3"/>
    <mergeCell ref="X3:X4"/>
    <mergeCell ref="F1:AD1"/>
    <mergeCell ref="U2:W2"/>
    <mergeCell ref="X2:Z2"/>
    <mergeCell ref="AA2:AA4"/>
    <mergeCell ref="AB2:AB4"/>
    <mergeCell ref="AC2:AC4"/>
    <mergeCell ref="AD2:AD4"/>
    <mergeCell ref="A3:A4"/>
    <mergeCell ref="R2:T2"/>
    <mergeCell ref="O3:O4"/>
    <mergeCell ref="A2:E2"/>
    <mergeCell ref="F2:H3"/>
    <mergeCell ref="I2:K2"/>
    <mergeCell ref="L2:N2"/>
    <mergeCell ref="O2:Q2"/>
    <mergeCell ref="B3:E3"/>
    <mergeCell ref="I3:I4"/>
    <mergeCell ref="J3:K3"/>
    <mergeCell ref="L3:L4"/>
    <mergeCell ref="M3:N3"/>
  </mergeCells>
  <hyperlinks>
    <hyperlink ref="A1:E1" location="ANASAYFA!A1" display="ANASAYFA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7"/>
  <sheetViews>
    <sheetView workbookViewId="0">
      <pane xSplit="5" ySplit="4" topLeftCell="F5" activePane="bottomRight" state="frozen"/>
      <selection pane="topRight" activeCell="F1" sqref="F1"/>
      <selection pane="bottomLeft" activeCell="A5" sqref="A5"/>
      <selection pane="bottomRight" sqref="A1:E1"/>
    </sheetView>
  </sheetViews>
  <sheetFormatPr defaultRowHeight="21" x14ac:dyDescent="0.35"/>
  <cols>
    <col min="1" max="1" width="9.140625" style="66"/>
    <col min="2" max="2" width="18.7109375" style="66" customWidth="1"/>
    <col min="3" max="3" width="13.140625" style="66" bestFit="1" customWidth="1"/>
    <col min="4" max="5" width="15.28515625" style="66" customWidth="1"/>
    <col min="6" max="8" width="16.42578125" style="25" customWidth="1"/>
    <col min="9" max="9" width="20.7109375" style="62" customWidth="1"/>
    <col min="10" max="11" width="11.28515625" style="62" customWidth="1"/>
    <col min="12" max="12" width="20.7109375" style="62" customWidth="1"/>
    <col min="13" max="14" width="11.28515625" style="62" customWidth="1"/>
    <col min="15" max="15" width="20.7109375" style="62" customWidth="1"/>
    <col min="16" max="17" width="11.28515625" style="62" customWidth="1"/>
    <col min="18" max="18" width="22" style="62" customWidth="1"/>
    <col min="19" max="20" width="11.28515625" style="62" customWidth="1"/>
    <col min="21" max="21" width="20.7109375" style="62" customWidth="1"/>
    <col min="22" max="23" width="11.28515625" style="62" customWidth="1"/>
    <col min="24" max="24" width="20.7109375" style="62" customWidth="1"/>
    <col min="25" max="26" width="11.28515625" style="62" customWidth="1"/>
    <col min="27" max="27" width="22.28515625" style="63" customWidth="1"/>
    <col min="28" max="29" width="21.28515625" style="63" customWidth="1"/>
    <col min="30" max="30" width="19.140625" style="64" customWidth="1"/>
  </cols>
  <sheetData>
    <row r="1" spans="1:30" ht="75.75" customHeight="1" x14ac:dyDescent="0.25">
      <c r="A1" s="134" t="s">
        <v>766</v>
      </c>
      <c r="B1" s="134"/>
      <c r="C1" s="134"/>
      <c r="D1" s="134"/>
      <c r="E1" s="135"/>
      <c r="F1" s="136" t="s">
        <v>24</v>
      </c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8"/>
    </row>
    <row r="2" spans="1:30" ht="34.5" customHeight="1" x14ac:dyDescent="0.25">
      <c r="A2" s="117"/>
      <c r="B2" s="117"/>
      <c r="C2" s="117"/>
      <c r="D2" s="117"/>
      <c r="E2" s="117"/>
      <c r="F2" s="118" t="s">
        <v>17</v>
      </c>
      <c r="G2" s="119"/>
      <c r="H2" s="120"/>
      <c r="I2" s="124" t="s">
        <v>2</v>
      </c>
      <c r="J2" s="125"/>
      <c r="K2" s="126"/>
      <c r="L2" s="112" t="s">
        <v>3</v>
      </c>
      <c r="M2" s="113"/>
      <c r="N2" s="114"/>
      <c r="O2" s="124" t="s">
        <v>10</v>
      </c>
      <c r="P2" s="125"/>
      <c r="Q2" s="126"/>
      <c r="R2" s="112" t="s">
        <v>25</v>
      </c>
      <c r="S2" s="113"/>
      <c r="T2" s="114"/>
      <c r="U2" s="124" t="s">
        <v>4</v>
      </c>
      <c r="V2" s="125"/>
      <c r="W2" s="126"/>
      <c r="X2" s="112" t="s">
        <v>23</v>
      </c>
      <c r="Y2" s="113"/>
      <c r="Z2" s="114"/>
      <c r="AA2" s="139" t="s">
        <v>26</v>
      </c>
      <c r="AB2" s="142" t="s">
        <v>753</v>
      </c>
      <c r="AC2" s="145" t="s">
        <v>754</v>
      </c>
      <c r="AD2" s="148" t="s">
        <v>755</v>
      </c>
    </row>
    <row r="3" spans="1:30" ht="21" customHeight="1" x14ac:dyDescent="0.25">
      <c r="A3" s="127" t="s">
        <v>5</v>
      </c>
      <c r="B3" s="127" t="s">
        <v>1</v>
      </c>
      <c r="C3" s="127"/>
      <c r="D3" s="127"/>
      <c r="E3" s="127"/>
      <c r="F3" s="121"/>
      <c r="G3" s="122"/>
      <c r="H3" s="123"/>
      <c r="I3" s="115" t="s">
        <v>27</v>
      </c>
      <c r="J3" s="128" t="s">
        <v>28</v>
      </c>
      <c r="K3" s="129"/>
      <c r="L3" s="130" t="s">
        <v>27</v>
      </c>
      <c r="M3" s="132" t="s">
        <v>28</v>
      </c>
      <c r="N3" s="133"/>
      <c r="O3" s="115" t="s">
        <v>27</v>
      </c>
      <c r="P3" s="128" t="s">
        <v>28</v>
      </c>
      <c r="Q3" s="129"/>
      <c r="R3" s="130" t="s">
        <v>27</v>
      </c>
      <c r="S3" s="132" t="s">
        <v>28</v>
      </c>
      <c r="T3" s="133"/>
      <c r="U3" s="115" t="s">
        <v>27</v>
      </c>
      <c r="V3" s="128" t="s">
        <v>28</v>
      </c>
      <c r="W3" s="129"/>
      <c r="X3" s="130" t="s">
        <v>27</v>
      </c>
      <c r="Y3" s="132" t="s">
        <v>28</v>
      </c>
      <c r="Z3" s="133"/>
      <c r="AA3" s="140"/>
      <c r="AB3" s="143"/>
      <c r="AC3" s="146"/>
      <c r="AD3" s="149"/>
    </row>
    <row r="4" spans="1:30" ht="31.5" x14ac:dyDescent="0.25">
      <c r="A4" s="127"/>
      <c r="B4" s="70" t="s">
        <v>0</v>
      </c>
      <c r="C4" s="70" t="s">
        <v>13</v>
      </c>
      <c r="D4" s="70" t="s">
        <v>11</v>
      </c>
      <c r="E4" s="70" t="s">
        <v>12</v>
      </c>
      <c r="F4" s="65" t="s">
        <v>14</v>
      </c>
      <c r="G4" s="65" t="s">
        <v>15</v>
      </c>
      <c r="H4" s="65" t="s">
        <v>16</v>
      </c>
      <c r="I4" s="116"/>
      <c r="J4" s="51" t="s">
        <v>29</v>
      </c>
      <c r="K4" s="52" t="s">
        <v>30</v>
      </c>
      <c r="L4" s="131"/>
      <c r="M4" s="53" t="s">
        <v>29</v>
      </c>
      <c r="N4" s="53" t="s">
        <v>30</v>
      </c>
      <c r="O4" s="116"/>
      <c r="P4" s="52" t="s">
        <v>29</v>
      </c>
      <c r="Q4" s="52" t="s">
        <v>30</v>
      </c>
      <c r="R4" s="131"/>
      <c r="S4" s="53" t="s">
        <v>29</v>
      </c>
      <c r="T4" s="53" t="s">
        <v>30</v>
      </c>
      <c r="U4" s="116"/>
      <c r="V4" s="52" t="s">
        <v>29</v>
      </c>
      <c r="W4" s="52" t="s">
        <v>30</v>
      </c>
      <c r="X4" s="131"/>
      <c r="Y4" s="53" t="s">
        <v>29</v>
      </c>
      <c r="Z4" s="53" t="s">
        <v>30</v>
      </c>
      <c r="AA4" s="141"/>
      <c r="AB4" s="144"/>
      <c r="AC4" s="147"/>
      <c r="AD4" s="150"/>
    </row>
    <row r="5" spans="1:30" x14ac:dyDescent="0.25">
      <c r="A5" s="67">
        <v>1</v>
      </c>
      <c r="B5" s="68" t="s">
        <v>113</v>
      </c>
      <c r="C5" s="67" t="s">
        <v>114</v>
      </c>
      <c r="D5" s="68" t="s">
        <v>115</v>
      </c>
      <c r="E5" s="68" t="s">
        <v>116</v>
      </c>
      <c r="F5" s="72">
        <v>61.120000000000005</v>
      </c>
      <c r="G5" s="72">
        <v>56.644000000000005</v>
      </c>
      <c r="H5" s="72">
        <v>48.24</v>
      </c>
      <c r="I5" s="54"/>
      <c r="J5" s="55">
        <v>45</v>
      </c>
      <c r="K5" s="69"/>
      <c r="L5" s="56"/>
      <c r="M5" s="55">
        <v>10</v>
      </c>
      <c r="N5" s="69"/>
      <c r="O5" s="54"/>
      <c r="P5" s="55">
        <v>30</v>
      </c>
      <c r="Q5" s="69"/>
      <c r="R5" s="56"/>
      <c r="S5" s="71">
        <v>35</v>
      </c>
      <c r="T5" s="69"/>
      <c r="U5" s="54"/>
      <c r="V5" s="55">
        <v>40</v>
      </c>
      <c r="W5" s="69"/>
      <c r="X5" s="56"/>
      <c r="Y5" s="55">
        <v>65</v>
      </c>
      <c r="Z5" s="69"/>
      <c r="AA5" s="57">
        <f t="shared" ref="AA5:AB24" si="0">(((J5*4)+(M5*4)+(P5*4)+(S5*2)+(V5*2)+(Y5*2))/18)/100*700</f>
        <v>241.11111111111111</v>
      </c>
      <c r="AB5" s="58">
        <f t="shared" si="0"/>
        <v>0</v>
      </c>
      <c r="AC5" s="59">
        <f t="shared" ref="AC5:AC24" si="1">IF(AB5=0,AA5,(AA5+AB5)/2)</f>
        <v>241.11111111111111</v>
      </c>
      <c r="AD5" s="60">
        <f t="shared" ref="AD5:AD23" si="2">(F5+G5+H5+AC5)/2</f>
        <v>203.55755555555555</v>
      </c>
    </row>
    <row r="6" spans="1:30" x14ac:dyDescent="0.25">
      <c r="A6" s="67">
        <v>2</v>
      </c>
      <c r="B6" s="68" t="s">
        <v>113</v>
      </c>
      <c r="C6" s="67" t="s">
        <v>114</v>
      </c>
      <c r="D6" s="68" t="s">
        <v>117</v>
      </c>
      <c r="E6" s="68" t="s">
        <v>118</v>
      </c>
      <c r="F6" s="72">
        <v>38.83</v>
      </c>
      <c r="G6" s="72">
        <v>50.732300000000009</v>
      </c>
      <c r="H6" s="72">
        <v>50.74</v>
      </c>
      <c r="I6" s="54"/>
      <c r="J6" s="55">
        <v>55</v>
      </c>
      <c r="K6" s="69"/>
      <c r="L6" s="56"/>
      <c r="M6" s="55">
        <v>10</v>
      </c>
      <c r="N6" s="69"/>
      <c r="O6" s="54"/>
      <c r="P6" s="55">
        <v>25</v>
      </c>
      <c r="Q6" s="69"/>
      <c r="R6" s="56"/>
      <c r="S6" s="71">
        <v>70</v>
      </c>
      <c r="T6" s="69"/>
      <c r="U6" s="54"/>
      <c r="V6" s="55">
        <v>25</v>
      </c>
      <c r="W6" s="69"/>
      <c r="X6" s="56"/>
      <c r="Y6" s="55">
        <v>45</v>
      </c>
      <c r="Z6" s="69"/>
      <c r="AA6" s="57">
        <f t="shared" si="0"/>
        <v>248.88888888888889</v>
      </c>
      <c r="AB6" s="58">
        <f t="shared" si="0"/>
        <v>0</v>
      </c>
      <c r="AC6" s="59">
        <f t="shared" si="1"/>
        <v>248.88888888888889</v>
      </c>
      <c r="AD6" s="60">
        <f t="shared" si="2"/>
        <v>194.59559444444443</v>
      </c>
    </row>
    <row r="7" spans="1:30" x14ac:dyDescent="0.25">
      <c r="A7" s="67">
        <v>3</v>
      </c>
      <c r="B7" s="68" t="s">
        <v>113</v>
      </c>
      <c r="C7" s="67" t="s">
        <v>114</v>
      </c>
      <c r="D7" s="68" t="s">
        <v>119</v>
      </c>
      <c r="E7" s="68" t="s">
        <v>120</v>
      </c>
      <c r="F7" s="72">
        <v>57.050000000000004</v>
      </c>
      <c r="G7" s="72">
        <v>47.075600000000001</v>
      </c>
      <c r="H7" s="72">
        <v>56.59</v>
      </c>
      <c r="I7" s="54"/>
      <c r="J7" s="55">
        <v>35</v>
      </c>
      <c r="K7" s="69"/>
      <c r="L7" s="56"/>
      <c r="M7" s="55">
        <v>15</v>
      </c>
      <c r="N7" s="69"/>
      <c r="O7" s="54"/>
      <c r="P7" s="55">
        <v>35</v>
      </c>
      <c r="Q7" s="69"/>
      <c r="R7" s="56"/>
      <c r="S7" s="71">
        <v>70</v>
      </c>
      <c r="T7" s="69"/>
      <c r="U7" s="54"/>
      <c r="V7" s="55">
        <v>0</v>
      </c>
      <c r="W7" s="69"/>
      <c r="X7" s="56"/>
      <c r="Y7" s="55">
        <v>50</v>
      </c>
      <c r="Z7" s="69"/>
      <c r="AA7" s="57">
        <f t="shared" si="0"/>
        <v>225.55555555555554</v>
      </c>
      <c r="AB7" s="58">
        <f t="shared" si="0"/>
        <v>0</v>
      </c>
      <c r="AC7" s="59">
        <f t="shared" si="1"/>
        <v>225.55555555555554</v>
      </c>
      <c r="AD7" s="60">
        <f t="shared" si="2"/>
        <v>193.13557777777777</v>
      </c>
    </row>
    <row r="8" spans="1:30" x14ac:dyDescent="0.25">
      <c r="A8" s="67">
        <v>4</v>
      </c>
      <c r="B8" s="68" t="s">
        <v>113</v>
      </c>
      <c r="C8" s="67" t="s">
        <v>114</v>
      </c>
      <c r="D8" s="68" t="s">
        <v>121</v>
      </c>
      <c r="E8" s="68" t="s">
        <v>122</v>
      </c>
      <c r="F8" s="72">
        <v>64.040000000000006</v>
      </c>
      <c r="G8" s="72">
        <v>72.368899999999996</v>
      </c>
      <c r="H8" s="72">
        <v>76.39</v>
      </c>
      <c r="I8" s="54"/>
      <c r="J8" s="55">
        <v>75</v>
      </c>
      <c r="K8" s="69"/>
      <c r="L8" s="56"/>
      <c r="M8" s="55">
        <v>25</v>
      </c>
      <c r="N8" s="69"/>
      <c r="O8" s="54"/>
      <c r="P8" s="55">
        <v>60</v>
      </c>
      <c r="Q8" s="69"/>
      <c r="R8" s="56"/>
      <c r="S8" s="71">
        <v>30</v>
      </c>
      <c r="T8" s="69"/>
      <c r="U8" s="54"/>
      <c r="V8" s="55">
        <v>25</v>
      </c>
      <c r="W8" s="69"/>
      <c r="X8" s="56"/>
      <c r="Y8" s="55">
        <v>90</v>
      </c>
      <c r="Z8" s="69"/>
      <c r="AA8" s="57">
        <f t="shared" si="0"/>
        <v>361.66666666666663</v>
      </c>
      <c r="AB8" s="58">
        <f t="shared" si="0"/>
        <v>0</v>
      </c>
      <c r="AC8" s="59">
        <f t="shared" si="1"/>
        <v>361.66666666666663</v>
      </c>
      <c r="AD8" s="60">
        <f t="shared" si="2"/>
        <v>287.23278333333332</v>
      </c>
    </row>
    <row r="9" spans="1:30" x14ac:dyDescent="0.25">
      <c r="A9" s="67">
        <v>5</v>
      </c>
      <c r="B9" s="68" t="s">
        <v>113</v>
      </c>
      <c r="C9" s="67" t="s">
        <v>114</v>
      </c>
      <c r="D9" s="68" t="s">
        <v>123</v>
      </c>
      <c r="E9" s="68" t="s">
        <v>124</v>
      </c>
      <c r="F9" s="72">
        <v>56.9</v>
      </c>
      <c r="G9" s="72">
        <v>64.52770000000001</v>
      </c>
      <c r="H9" s="72">
        <v>62.75</v>
      </c>
      <c r="I9" s="54"/>
      <c r="J9" s="55">
        <v>70</v>
      </c>
      <c r="K9" s="69"/>
      <c r="L9" s="56"/>
      <c r="M9" s="55">
        <v>10</v>
      </c>
      <c r="N9" s="69"/>
      <c r="O9" s="54"/>
      <c r="P9" s="55">
        <v>15</v>
      </c>
      <c r="Q9" s="69"/>
      <c r="R9" s="56"/>
      <c r="S9" s="71">
        <v>40</v>
      </c>
      <c r="T9" s="69"/>
      <c r="U9" s="54"/>
      <c r="V9" s="55">
        <v>50</v>
      </c>
      <c r="W9" s="69"/>
      <c r="X9" s="56"/>
      <c r="Y9" s="55">
        <v>90</v>
      </c>
      <c r="Z9" s="69"/>
      <c r="AA9" s="57">
        <f t="shared" si="0"/>
        <v>287.77777777777783</v>
      </c>
      <c r="AB9" s="58">
        <f t="shared" si="0"/>
        <v>0</v>
      </c>
      <c r="AC9" s="59">
        <f t="shared" si="1"/>
        <v>287.77777777777783</v>
      </c>
      <c r="AD9" s="60">
        <f t="shared" si="2"/>
        <v>235.97773888888892</v>
      </c>
    </row>
    <row r="10" spans="1:30" x14ac:dyDescent="0.25">
      <c r="A10" s="67">
        <v>6</v>
      </c>
      <c r="B10" s="68" t="s">
        <v>113</v>
      </c>
      <c r="C10" s="67" t="s">
        <v>114</v>
      </c>
      <c r="D10" s="68" t="s">
        <v>125</v>
      </c>
      <c r="E10" s="68" t="s">
        <v>126</v>
      </c>
      <c r="F10" s="72">
        <v>48.94</v>
      </c>
      <c r="G10" s="72">
        <v>42.352699999999999</v>
      </c>
      <c r="H10" s="72">
        <v>41.51</v>
      </c>
      <c r="I10" s="54"/>
      <c r="J10" s="55">
        <v>30</v>
      </c>
      <c r="K10" s="69"/>
      <c r="L10" s="56"/>
      <c r="M10" s="55">
        <v>35</v>
      </c>
      <c r="N10" s="69"/>
      <c r="O10" s="54"/>
      <c r="P10" s="55">
        <v>30</v>
      </c>
      <c r="Q10" s="69"/>
      <c r="R10" s="56"/>
      <c r="S10" s="71">
        <v>45</v>
      </c>
      <c r="T10" s="69"/>
      <c r="U10" s="54"/>
      <c r="V10" s="55">
        <v>20</v>
      </c>
      <c r="W10" s="69"/>
      <c r="X10" s="56"/>
      <c r="Y10" s="55">
        <v>15</v>
      </c>
      <c r="Z10" s="69"/>
      <c r="AA10" s="57">
        <f t="shared" si="0"/>
        <v>210</v>
      </c>
      <c r="AB10" s="58">
        <f t="shared" si="0"/>
        <v>0</v>
      </c>
      <c r="AC10" s="59">
        <f t="shared" si="1"/>
        <v>210</v>
      </c>
      <c r="AD10" s="60">
        <f t="shared" si="2"/>
        <v>171.40134999999998</v>
      </c>
    </row>
    <row r="11" spans="1:30" x14ac:dyDescent="0.25">
      <c r="A11" s="67">
        <v>7</v>
      </c>
      <c r="B11" s="68" t="s">
        <v>113</v>
      </c>
      <c r="C11" s="67" t="s">
        <v>114</v>
      </c>
      <c r="D11" s="68" t="s">
        <v>127</v>
      </c>
      <c r="E11" s="68" t="s">
        <v>128</v>
      </c>
      <c r="F11" s="72">
        <v>58.15</v>
      </c>
      <c r="G11" s="72">
        <v>63.683900000000001</v>
      </c>
      <c r="H11" s="72">
        <v>60.17</v>
      </c>
      <c r="I11" s="54"/>
      <c r="J11" s="55">
        <v>45</v>
      </c>
      <c r="K11" s="69"/>
      <c r="L11" s="56"/>
      <c r="M11" s="55">
        <v>5</v>
      </c>
      <c r="N11" s="69"/>
      <c r="O11" s="54"/>
      <c r="P11" s="55">
        <v>45</v>
      </c>
      <c r="Q11" s="69"/>
      <c r="R11" s="56"/>
      <c r="S11" s="71">
        <v>90</v>
      </c>
      <c r="T11" s="69"/>
      <c r="U11" s="54"/>
      <c r="V11" s="55">
        <v>40</v>
      </c>
      <c r="W11" s="69"/>
      <c r="X11" s="56"/>
      <c r="Y11" s="55">
        <v>60</v>
      </c>
      <c r="Z11" s="69"/>
      <c r="AA11" s="57">
        <f t="shared" si="0"/>
        <v>295.55555555555554</v>
      </c>
      <c r="AB11" s="58">
        <f t="shared" si="0"/>
        <v>0</v>
      </c>
      <c r="AC11" s="59">
        <f t="shared" si="1"/>
        <v>295.55555555555554</v>
      </c>
      <c r="AD11" s="60">
        <f t="shared" si="2"/>
        <v>238.77972777777777</v>
      </c>
    </row>
    <row r="12" spans="1:30" x14ac:dyDescent="0.25">
      <c r="A12" s="67">
        <v>8</v>
      </c>
      <c r="B12" s="68" t="s">
        <v>113</v>
      </c>
      <c r="C12" s="67" t="s">
        <v>114</v>
      </c>
      <c r="D12" s="68" t="s">
        <v>67</v>
      </c>
      <c r="E12" s="68" t="s">
        <v>129</v>
      </c>
      <c r="F12" s="72">
        <v>46.89</v>
      </c>
      <c r="G12" s="72">
        <v>49.699400000000004</v>
      </c>
      <c r="H12" s="72">
        <v>50.22</v>
      </c>
      <c r="I12" s="54"/>
      <c r="J12" s="55">
        <v>40</v>
      </c>
      <c r="K12" s="69"/>
      <c r="L12" s="56"/>
      <c r="M12" s="55">
        <v>25</v>
      </c>
      <c r="N12" s="69"/>
      <c r="O12" s="54"/>
      <c r="P12" s="55">
        <v>45</v>
      </c>
      <c r="Q12" s="69"/>
      <c r="R12" s="56"/>
      <c r="S12" s="71">
        <v>55</v>
      </c>
      <c r="T12" s="69"/>
      <c r="U12" s="54"/>
      <c r="V12" s="55">
        <v>30</v>
      </c>
      <c r="W12" s="69"/>
      <c r="X12" s="56"/>
      <c r="Y12" s="55">
        <v>20</v>
      </c>
      <c r="Z12" s="69"/>
      <c r="AA12" s="57">
        <f t="shared" si="0"/>
        <v>252.7777777777778</v>
      </c>
      <c r="AB12" s="58">
        <f t="shared" si="0"/>
        <v>0</v>
      </c>
      <c r="AC12" s="59">
        <f t="shared" si="1"/>
        <v>252.7777777777778</v>
      </c>
      <c r="AD12" s="60">
        <f t="shared" si="2"/>
        <v>199.79358888888891</v>
      </c>
    </row>
    <row r="13" spans="1:30" x14ac:dyDescent="0.25">
      <c r="A13" s="67">
        <v>9</v>
      </c>
      <c r="B13" s="68" t="s">
        <v>113</v>
      </c>
      <c r="C13" s="67" t="s">
        <v>114</v>
      </c>
      <c r="D13" s="68" t="s">
        <v>130</v>
      </c>
      <c r="E13" s="68" t="s">
        <v>94</v>
      </c>
      <c r="F13" s="72">
        <v>49.83</v>
      </c>
      <c r="G13" s="72">
        <v>52.139400000000009</v>
      </c>
      <c r="H13" s="72">
        <v>52.39</v>
      </c>
      <c r="I13" s="54"/>
      <c r="J13" s="55">
        <v>25</v>
      </c>
      <c r="K13" s="69"/>
      <c r="L13" s="56"/>
      <c r="M13" s="55">
        <v>20</v>
      </c>
      <c r="N13" s="69"/>
      <c r="O13" s="54"/>
      <c r="P13" s="55">
        <v>35</v>
      </c>
      <c r="Q13" s="69"/>
      <c r="R13" s="56"/>
      <c r="S13" s="71">
        <v>70</v>
      </c>
      <c r="T13" s="69"/>
      <c r="U13" s="54"/>
      <c r="V13" s="55">
        <v>15</v>
      </c>
      <c r="W13" s="69"/>
      <c r="X13" s="56"/>
      <c r="Y13" s="55">
        <v>45</v>
      </c>
      <c r="Z13" s="69"/>
      <c r="AA13" s="57">
        <f t="shared" si="0"/>
        <v>225.55555555555554</v>
      </c>
      <c r="AB13" s="58">
        <f t="shared" si="0"/>
        <v>0</v>
      </c>
      <c r="AC13" s="59">
        <f t="shared" si="1"/>
        <v>225.55555555555554</v>
      </c>
      <c r="AD13" s="60">
        <f t="shared" si="2"/>
        <v>189.95747777777777</v>
      </c>
    </row>
    <row r="14" spans="1:30" x14ac:dyDescent="0.25">
      <c r="A14" s="67">
        <v>10</v>
      </c>
      <c r="B14" s="68" t="s">
        <v>113</v>
      </c>
      <c r="C14" s="67" t="s">
        <v>114</v>
      </c>
      <c r="D14" s="68" t="s">
        <v>131</v>
      </c>
      <c r="E14" s="68" t="s">
        <v>132</v>
      </c>
      <c r="F14" s="72">
        <v>46.08</v>
      </c>
      <c r="G14" s="72">
        <v>52.648099999999999</v>
      </c>
      <c r="H14" s="72">
        <v>54.32</v>
      </c>
      <c r="I14" s="54"/>
      <c r="J14" s="55">
        <v>25</v>
      </c>
      <c r="K14" s="69"/>
      <c r="L14" s="56"/>
      <c r="M14" s="55">
        <v>25</v>
      </c>
      <c r="N14" s="69"/>
      <c r="O14" s="54"/>
      <c r="P14" s="55">
        <v>40</v>
      </c>
      <c r="Q14" s="69"/>
      <c r="R14" s="56"/>
      <c r="S14" s="71">
        <v>80</v>
      </c>
      <c r="T14" s="69"/>
      <c r="U14" s="54"/>
      <c r="V14" s="55">
        <v>30</v>
      </c>
      <c r="W14" s="69"/>
      <c r="X14" s="56"/>
      <c r="Y14" s="55">
        <v>70</v>
      </c>
      <c r="Z14" s="69"/>
      <c r="AA14" s="57">
        <f t="shared" si="0"/>
        <v>280</v>
      </c>
      <c r="AB14" s="58">
        <f t="shared" si="0"/>
        <v>0</v>
      </c>
      <c r="AC14" s="59">
        <f t="shared" si="1"/>
        <v>280</v>
      </c>
      <c r="AD14" s="60">
        <f t="shared" si="2"/>
        <v>216.52404999999999</v>
      </c>
    </row>
    <row r="15" spans="1:30" x14ac:dyDescent="0.25">
      <c r="A15" s="67">
        <v>11</v>
      </c>
      <c r="B15" s="68" t="s">
        <v>113</v>
      </c>
      <c r="C15" s="67" t="s">
        <v>114</v>
      </c>
      <c r="D15" s="68" t="s">
        <v>133</v>
      </c>
      <c r="E15" s="68" t="s">
        <v>134</v>
      </c>
      <c r="F15" s="72">
        <v>54.94</v>
      </c>
      <c r="G15" s="72">
        <v>66.738100000000003</v>
      </c>
      <c r="H15" s="72">
        <v>69.31</v>
      </c>
      <c r="I15" s="54"/>
      <c r="J15" s="55">
        <v>55</v>
      </c>
      <c r="K15" s="69"/>
      <c r="L15" s="56"/>
      <c r="M15" s="55">
        <v>25</v>
      </c>
      <c r="N15" s="69"/>
      <c r="O15" s="54"/>
      <c r="P15" s="55">
        <v>65</v>
      </c>
      <c r="Q15" s="69"/>
      <c r="R15" s="56"/>
      <c r="S15" s="71">
        <v>90</v>
      </c>
      <c r="T15" s="69"/>
      <c r="U15" s="54"/>
      <c r="V15" s="55">
        <v>45</v>
      </c>
      <c r="W15" s="69"/>
      <c r="X15" s="56"/>
      <c r="Y15" s="55">
        <v>85</v>
      </c>
      <c r="Z15" s="69"/>
      <c r="AA15" s="57">
        <f t="shared" si="0"/>
        <v>396.66666666666663</v>
      </c>
      <c r="AB15" s="58">
        <f t="shared" si="0"/>
        <v>0</v>
      </c>
      <c r="AC15" s="59">
        <f t="shared" si="1"/>
        <v>396.66666666666663</v>
      </c>
      <c r="AD15" s="60">
        <f t="shared" si="2"/>
        <v>293.82738333333333</v>
      </c>
    </row>
    <row r="16" spans="1:30" x14ac:dyDescent="0.25">
      <c r="A16" s="67">
        <v>12</v>
      </c>
      <c r="B16" s="68" t="s">
        <v>113</v>
      </c>
      <c r="C16" s="67" t="s">
        <v>114</v>
      </c>
      <c r="D16" s="68" t="s">
        <v>135</v>
      </c>
      <c r="E16" s="68" t="s">
        <v>136</v>
      </c>
      <c r="F16" s="72">
        <v>79.540000000000006</v>
      </c>
      <c r="G16" s="72">
        <v>74.703600000000009</v>
      </c>
      <c r="H16" s="72">
        <v>83.51</v>
      </c>
      <c r="I16" s="54"/>
      <c r="J16" s="55">
        <v>85</v>
      </c>
      <c r="K16" s="69"/>
      <c r="L16" s="56"/>
      <c r="M16" s="55">
        <v>40</v>
      </c>
      <c r="N16" s="69"/>
      <c r="O16" s="54"/>
      <c r="P16" s="55">
        <v>55</v>
      </c>
      <c r="Q16" s="69"/>
      <c r="R16" s="56"/>
      <c r="S16" s="71">
        <v>65</v>
      </c>
      <c r="T16" s="69"/>
      <c r="U16" s="54"/>
      <c r="V16" s="55">
        <v>40</v>
      </c>
      <c r="W16" s="69"/>
      <c r="X16" s="56"/>
      <c r="Y16" s="55">
        <v>85</v>
      </c>
      <c r="Z16" s="69"/>
      <c r="AA16" s="57">
        <f t="shared" si="0"/>
        <v>427.77777777777783</v>
      </c>
      <c r="AB16" s="58">
        <f t="shared" si="0"/>
        <v>0</v>
      </c>
      <c r="AC16" s="59">
        <f t="shared" si="1"/>
        <v>427.77777777777783</v>
      </c>
      <c r="AD16" s="60">
        <f t="shared" si="2"/>
        <v>332.76568888888892</v>
      </c>
    </row>
    <row r="17" spans="1:30" x14ac:dyDescent="0.25">
      <c r="A17" s="67">
        <v>13</v>
      </c>
      <c r="B17" s="68" t="s">
        <v>113</v>
      </c>
      <c r="C17" s="67" t="s">
        <v>114</v>
      </c>
      <c r="D17" s="68" t="s">
        <v>137</v>
      </c>
      <c r="E17" s="68" t="s">
        <v>138</v>
      </c>
      <c r="F17" s="72">
        <v>56.86</v>
      </c>
      <c r="G17" s="72">
        <v>51.056600000000003</v>
      </c>
      <c r="H17" s="72">
        <v>50.84</v>
      </c>
      <c r="I17" s="54"/>
      <c r="J17" s="55">
        <v>55</v>
      </c>
      <c r="K17" s="69"/>
      <c r="L17" s="56"/>
      <c r="M17" s="55">
        <v>20</v>
      </c>
      <c r="N17" s="69"/>
      <c r="O17" s="54"/>
      <c r="P17" s="55">
        <v>30</v>
      </c>
      <c r="Q17" s="69"/>
      <c r="R17" s="56"/>
      <c r="S17" s="71">
        <v>85</v>
      </c>
      <c r="T17" s="69"/>
      <c r="U17" s="54"/>
      <c r="V17" s="55">
        <v>40</v>
      </c>
      <c r="W17" s="69"/>
      <c r="X17" s="56"/>
      <c r="Y17" s="55">
        <v>75</v>
      </c>
      <c r="Z17" s="69"/>
      <c r="AA17" s="57">
        <f t="shared" si="0"/>
        <v>318.88888888888886</v>
      </c>
      <c r="AB17" s="58">
        <f t="shared" si="0"/>
        <v>0</v>
      </c>
      <c r="AC17" s="59">
        <f t="shared" si="1"/>
        <v>318.88888888888886</v>
      </c>
      <c r="AD17" s="60">
        <f t="shared" si="2"/>
        <v>238.82274444444442</v>
      </c>
    </row>
    <row r="18" spans="1:30" x14ac:dyDescent="0.25">
      <c r="A18" s="67">
        <v>14</v>
      </c>
      <c r="B18" s="68" t="s">
        <v>113</v>
      </c>
      <c r="C18" s="67" t="s">
        <v>114</v>
      </c>
      <c r="D18" s="68" t="s">
        <v>139</v>
      </c>
      <c r="E18" s="68" t="s">
        <v>140</v>
      </c>
      <c r="F18" s="72">
        <v>39.840000000000003</v>
      </c>
      <c r="G18" s="72">
        <v>49.422000000000011</v>
      </c>
      <c r="H18" s="72">
        <v>45.800000000000004</v>
      </c>
      <c r="I18" s="54"/>
      <c r="J18" s="55">
        <v>30</v>
      </c>
      <c r="K18" s="69"/>
      <c r="L18" s="56"/>
      <c r="M18" s="55">
        <v>20</v>
      </c>
      <c r="N18" s="69"/>
      <c r="O18" s="54"/>
      <c r="P18" s="55">
        <v>15</v>
      </c>
      <c r="Q18" s="69"/>
      <c r="R18" s="56"/>
      <c r="S18" s="71">
        <v>45</v>
      </c>
      <c r="T18" s="69"/>
      <c r="U18" s="54"/>
      <c r="V18" s="55">
        <v>20</v>
      </c>
      <c r="W18" s="69"/>
      <c r="X18" s="56"/>
      <c r="Y18" s="55">
        <v>60</v>
      </c>
      <c r="Z18" s="69"/>
      <c r="AA18" s="57">
        <f t="shared" si="0"/>
        <v>198.33333333333331</v>
      </c>
      <c r="AB18" s="58">
        <f t="shared" si="0"/>
        <v>0</v>
      </c>
      <c r="AC18" s="59">
        <f t="shared" si="1"/>
        <v>198.33333333333331</v>
      </c>
      <c r="AD18" s="60">
        <f t="shared" si="2"/>
        <v>166.69766666666666</v>
      </c>
    </row>
    <row r="19" spans="1:30" x14ac:dyDescent="0.25">
      <c r="A19" s="67">
        <v>15</v>
      </c>
      <c r="B19" s="68" t="s">
        <v>113</v>
      </c>
      <c r="C19" s="67" t="s">
        <v>114</v>
      </c>
      <c r="D19" s="68" t="s">
        <v>141</v>
      </c>
      <c r="E19" s="68" t="s">
        <v>142</v>
      </c>
      <c r="F19" s="72">
        <v>80.69</v>
      </c>
      <c r="G19" s="72">
        <v>73.092399999999998</v>
      </c>
      <c r="H19" s="72">
        <v>81.290000000000006</v>
      </c>
      <c r="I19" s="54"/>
      <c r="J19" s="55">
        <v>80</v>
      </c>
      <c r="K19" s="69"/>
      <c r="L19" s="56"/>
      <c r="M19" s="55">
        <v>15</v>
      </c>
      <c r="N19" s="69"/>
      <c r="O19" s="54"/>
      <c r="P19" s="55">
        <v>85</v>
      </c>
      <c r="Q19" s="69"/>
      <c r="R19" s="56"/>
      <c r="S19" s="71">
        <v>25</v>
      </c>
      <c r="T19" s="69"/>
      <c r="U19" s="54"/>
      <c r="V19" s="55">
        <v>35</v>
      </c>
      <c r="W19" s="69"/>
      <c r="X19" s="56"/>
      <c r="Y19" s="55">
        <v>95</v>
      </c>
      <c r="Z19" s="69"/>
      <c r="AA19" s="57">
        <f t="shared" si="0"/>
        <v>400.55555555555554</v>
      </c>
      <c r="AB19" s="58">
        <f t="shared" si="0"/>
        <v>0</v>
      </c>
      <c r="AC19" s="59">
        <f t="shared" si="1"/>
        <v>400.55555555555554</v>
      </c>
      <c r="AD19" s="60">
        <f t="shared" si="2"/>
        <v>317.81397777777778</v>
      </c>
    </row>
    <row r="20" spans="1:30" x14ac:dyDescent="0.25">
      <c r="A20" s="67">
        <v>16</v>
      </c>
      <c r="B20" s="68" t="s">
        <v>113</v>
      </c>
      <c r="C20" s="67" t="s">
        <v>114</v>
      </c>
      <c r="D20" s="68" t="s">
        <v>143</v>
      </c>
      <c r="E20" s="68" t="s">
        <v>144</v>
      </c>
      <c r="F20" s="72">
        <v>77.02</v>
      </c>
      <c r="G20" s="72">
        <v>68.851500000000001</v>
      </c>
      <c r="H20" s="72">
        <v>75.56</v>
      </c>
      <c r="I20" s="54"/>
      <c r="J20" s="55">
        <v>55</v>
      </c>
      <c r="K20" s="69"/>
      <c r="L20" s="56"/>
      <c r="M20" s="55">
        <v>30</v>
      </c>
      <c r="N20" s="69"/>
      <c r="O20" s="54"/>
      <c r="P20" s="55">
        <v>40</v>
      </c>
      <c r="Q20" s="69"/>
      <c r="R20" s="56"/>
      <c r="S20" s="71">
        <v>40</v>
      </c>
      <c r="T20" s="69"/>
      <c r="U20" s="54"/>
      <c r="V20" s="55">
        <v>30</v>
      </c>
      <c r="W20" s="69"/>
      <c r="X20" s="56"/>
      <c r="Y20" s="55">
        <v>95</v>
      </c>
      <c r="Z20" s="69"/>
      <c r="AA20" s="57">
        <f t="shared" si="0"/>
        <v>322.77777777777777</v>
      </c>
      <c r="AB20" s="58">
        <f t="shared" si="0"/>
        <v>0</v>
      </c>
      <c r="AC20" s="59">
        <f t="shared" si="1"/>
        <v>322.77777777777777</v>
      </c>
      <c r="AD20" s="60">
        <f t="shared" si="2"/>
        <v>272.10463888888887</v>
      </c>
    </row>
    <row r="21" spans="1:30" x14ac:dyDescent="0.25">
      <c r="A21" s="67">
        <v>17</v>
      </c>
      <c r="B21" s="68" t="s">
        <v>113</v>
      </c>
      <c r="C21" s="67" t="s">
        <v>114</v>
      </c>
      <c r="D21" s="68" t="s">
        <v>145</v>
      </c>
      <c r="E21" s="68" t="s">
        <v>146</v>
      </c>
      <c r="F21" s="72">
        <v>74.66</v>
      </c>
      <c r="G21" s="72">
        <v>73.237499999999997</v>
      </c>
      <c r="H21" s="72">
        <v>73.45</v>
      </c>
      <c r="I21" s="54"/>
      <c r="J21" s="55">
        <v>65</v>
      </c>
      <c r="K21" s="69"/>
      <c r="L21" s="56"/>
      <c r="M21" s="55">
        <v>30</v>
      </c>
      <c r="N21" s="69"/>
      <c r="O21" s="54"/>
      <c r="P21" s="55">
        <v>45</v>
      </c>
      <c r="Q21" s="69"/>
      <c r="R21" s="56"/>
      <c r="S21" s="71">
        <v>65</v>
      </c>
      <c r="T21" s="69"/>
      <c r="U21" s="54"/>
      <c r="V21" s="55">
        <v>45</v>
      </c>
      <c r="W21" s="69"/>
      <c r="X21" s="56"/>
      <c r="Y21" s="55">
        <v>85</v>
      </c>
      <c r="Z21" s="69"/>
      <c r="AA21" s="57">
        <f t="shared" si="0"/>
        <v>369.44444444444446</v>
      </c>
      <c r="AB21" s="58">
        <f t="shared" si="0"/>
        <v>0</v>
      </c>
      <c r="AC21" s="59">
        <f t="shared" si="1"/>
        <v>369.44444444444446</v>
      </c>
      <c r="AD21" s="60">
        <f t="shared" si="2"/>
        <v>295.39597222222221</v>
      </c>
    </row>
    <row r="22" spans="1:30" x14ac:dyDescent="0.25">
      <c r="A22" s="67">
        <v>18</v>
      </c>
      <c r="B22" s="68" t="s">
        <v>113</v>
      </c>
      <c r="C22" s="67" t="s">
        <v>147</v>
      </c>
      <c r="D22" s="68" t="s">
        <v>148</v>
      </c>
      <c r="E22" s="68" t="s">
        <v>149</v>
      </c>
      <c r="F22" s="72">
        <v>75.42</v>
      </c>
      <c r="G22" s="72">
        <v>70.803600000000003</v>
      </c>
      <c r="H22" s="72">
        <v>71.010000000000005</v>
      </c>
      <c r="I22" s="54"/>
      <c r="J22" s="55">
        <v>75</v>
      </c>
      <c r="K22" s="69"/>
      <c r="L22" s="56"/>
      <c r="M22" s="55">
        <v>20</v>
      </c>
      <c r="N22" s="69"/>
      <c r="O22" s="54"/>
      <c r="P22" s="55">
        <v>75</v>
      </c>
      <c r="Q22" s="69"/>
      <c r="R22" s="56"/>
      <c r="S22" s="55">
        <v>30</v>
      </c>
      <c r="T22" s="69"/>
      <c r="U22" s="54"/>
      <c r="V22" s="55">
        <v>30</v>
      </c>
      <c r="W22" s="69"/>
      <c r="X22" s="56"/>
      <c r="Y22" s="55">
        <v>95</v>
      </c>
      <c r="Z22" s="69"/>
      <c r="AA22" s="57">
        <f t="shared" si="0"/>
        <v>385.00000000000006</v>
      </c>
      <c r="AB22" s="58">
        <f t="shared" si="0"/>
        <v>0</v>
      </c>
      <c r="AC22" s="59">
        <f t="shared" si="1"/>
        <v>385.00000000000006</v>
      </c>
      <c r="AD22" s="60">
        <f t="shared" si="2"/>
        <v>301.11680000000001</v>
      </c>
    </row>
    <row r="23" spans="1:30" x14ac:dyDescent="0.25">
      <c r="A23" s="67">
        <v>19</v>
      </c>
      <c r="B23" s="68" t="s">
        <v>113</v>
      </c>
      <c r="C23" s="67" t="s">
        <v>147</v>
      </c>
      <c r="D23" s="68" t="s">
        <v>117</v>
      </c>
      <c r="E23" s="68" t="s">
        <v>150</v>
      </c>
      <c r="F23" s="72">
        <v>57.38</v>
      </c>
      <c r="G23" s="72">
        <v>55.211800000000004</v>
      </c>
      <c r="H23" s="72">
        <v>58.39</v>
      </c>
      <c r="I23" s="54"/>
      <c r="J23" s="55">
        <v>35</v>
      </c>
      <c r="K23" s="69"/>
      <c r="L23" s="56"/>
      <c r="M23" s="55">
        <v>10</v>
      </c>
      <c r="N23" s="69"/>
      <c r="O23" s="54"/>
      <c r="P23" s="55">
        <v>10</v>
      </c>
      <c r="Q23" s="69"/>
      <c r="R23" s="56"/>
      <c r="S23" s="55">
        <v>0</v>
      </c>
      <c r="T23" s="69"/>
      <c r="U23" s="54"/>
      <c r="V23" s="54"/>
      <c r="W23" s="54"/>
      <c r="X23" s="56"/>
      <c r="Y23" s="55">
        <v>55</v>
      </c>
      <c r="Z23" s="69"/>
      <c r="AA23" s="57">
        <f>(((J23*4)+(M23*4)+(P23*4)+(S23*2)+(Y23*2))/16)/100*700</f>
        <v>144.375</v>
      </c>
      <c r="AB23" s="58">
        <f>(((K23*4)+(N23*4)+(Q23*4)+(T23*2)+(Z23*2))/16)/100*700</f>
        <v>0</v>
      </c>
      <c r="AC23" s="59">
        <f t="shared" si="1"/>
        <v>144.375</v>
      </c>
      <c r="AD23" s="60">
        <f t="shared" si="2"/>
        <v>157.67840000000001</v>
      </c>
    </row>
    <row r="24" spans="1:30" x14ac:dyDescent="0.25">
      <c r="A24" s="67">
        <v>20</v>
      </c>
      <c r="B24" s="68" t="s">
        <v>113</v>
      </c>
      <c r="C24" s="67" t="s">
        <v>147</v>
      </c>
      <c r="D24" s="68" t="s">
        <v>151</v>
      </c>
      <c r="E24" s="68" t="s">
        <v>152</v>
      </c>
      <c r="F24" s="72">
        <v>56.300000000000004</v>
      </c>
      <c r="G24" s="72">
        <v>57.3658</v>
      </c>
      <c r="H24" s="72">
        <v>56.33</v>
      </c>
      <c r="I24" s="54"/>
      <c r="J24" s="55">
        <v>35</v>
      </c>
      <c r="K24" s="69"/>
      <c r="L24" s="56"/>
      <c r="M24" s="55">
        <v>10</v>
      </c>
      <c r="N24" s="69"/>
      <c r="O24" s="54"/>
      <c r="P24" s="55">
        <v>30</v>
      </c>
      <c r="Q24" s="69"/>
      <c r="R24" s="56"/>
      <c r="S24" s="55">
        <v>25</v>
      </c>
      <c r="T24" s="69"/>
      <c r="U24" s="54"/>
      <c r="V24" s="55">
        <v>25</v>
      </c>
      <c r="W24" s="69"/>
      <c r="X24" s="56"/>
      <c r="Y24" s="55">
        <v>55</v>
      </c>
      <c r="Z24" s="69"/>
      <c r="AA24" s="57">
        <f t="shared" si="0"/>
        <v>198.33333333333331</v>
      </c>
      <c r="AB24" s="58">
        <f t="shared" si="0"/>
        <v>0</v>
      </c>
      <c r="AC24" s="59">
        <f t="shared" si="1"/>
        <v>198.33333333333331</v>
      </c>
      <c r="AD24" s="60">
        <f t="shared" ref="AD24:AD77" si="3">(F24+G24+H24+AC24)/2</f>
        <v>184.16456666666664</v>
      </c>
    </row>
    <row r="25" spans="1:30" x14ac:dyDescent="0.25">
      <c r="A25" s="67">
        <v>21</v>
      </c>
      <c r="B25" s="68" t="s">
        <v>113</v>
      </c>
      <c r="C25" s="67" t="s">
        <v>147</v>
      </c>
      <c r="D25" s="68" t="s">
        <v>153</v>
      </c>
      <c r="E25" s="68" t="s">
        <v>154</v>
      </c>
      <c r="F25" s="72">
        <v>77.61</v>
      </c>
      <c r="G25" s="72">
        <v>80.89200000000001</v>
      </c>
      <c r="H25" s="72">
        <v>86.13</v>
      </c>
      <c r="I25" s="54"/>
      <c r="J25" s="55">
        <v>80</v>
      </c>
      <c r="K25" s="69"/>
      <c r="L25" s="56"/>
      <c r="M25" s="55">
        <v>75</v>
      </c>
      <c r="N25" s="69"/>
      <c r="O25" s="54"/>
      <c r="P25" s="55">
        <v>60</v>
      </c>
      <c r="Q25" s="69"/>
      <c r="R25" s="56"/>
      <c r="S25" s="55">
        <v>70</v>
      </c>
      <c r="T25" s="69"/>
      <c r="U25" s="54"/>
      <c r="V25" s="55">
        <v>70</v>
      </c>
      <c r="W25" s="69"/>
      <c r="X25" s="56"/>
      <c r="Y25" s="55">
        <v>100</v>
      </c>
      <c r="Z25" s="69"/>
      <c r="AA25" s="57">
        <f t="shared" ref="AA25:AB77" si="4">(((J25*4)+(M25*4)+(P25*4)+(S25*2)+(V25*2)+(Y25*2))/18)/100*700</f>
        <v>521.11111111111109</v>
      </c>
      <c r="AB25" s="58">
        <f t="shared" si="4"/>
        <v>0</v>
      </c>
      <c r="AC25" s="59">
        <f t="shared" ref="AC25:AC77" si="5">IF(AB25=0,AA25,(AA25+AB25)/2)</f>
        <v>521.11111111111109</v>
      </c>
      <c r="AD25" s="60">
        <f t="shared" si="3"/>
        <v>382.87155555555557</v>
      </c>
    </row>
    <row r="26" spans="1:30" x14ac:dyDescent="0.25">
      <c r="A26" s="67">
        <v>22</v>
      </c>
      <c r="B26" s="68" t="s">
        <v>113</v>
      </c>
      <c r="C26" s="67" t="s">
        <v>147</v>
      </c>
      <c r="D26" s="68" t="s">
        <v>155</v>
      </c>
      <c r="E26" s="68" t="s">
        <v>156</v>
      </c>
      <c r="F26" s="72">
        <v>44.25</v>
      </c>
      <c r="G26" s="72">
        <v>52.039400000000008</v>
      </c>
      <c r="H26" s="72">
        <v>52.67</v>
      </c>
      <c r="I26" s="54"/>
      <c r="J26" s="55">
        <v>35</v>
      </c>
      <c r="K26" s="69"/>
      <c r="L26" s="56"/>
      <c r="M26" s="55">
        <v>25</v>
      </c>
      <c r="N26" s="69"/>
      <c r="O26" s="54"/>
      <c r="P26" s="55">
        <v>10</v>
      </c>
      <c r="Q26" s="69"/>
      <c r="R26" s="56"/>
      <c r="S26" s="55">
        <v>15</v>
      </c>
      <c r="T26" s="69"/>
      <c r="U26" s="54"/>
      <c r="V26" s="55">
        <v>15</v>
      </c>
      <c r="W26" s="69"/>
      <c r="X26" s="56"/>
      <c r="Y26" s="55">
        <v>20</v>
      </c>
      <c r="Z26" s="69"/>
      <c r="AA26" s="57">
        <f t="shared" si="4"/>
        <v>147.77777777777777</v>
      </c>
      <c r="AB26" s="58">
        <f t="shared" si="4"/>
        <v>0</v>
      </c>
      <c r="AC26" s="59">
        <f t="shared" si="5"/>
        <v>147.77777777777777</v>
      </c>
      <c r="AD26" s="60">
        <f t="shared" si="3"/>
        <v>148.36858888888889</v>
      </c>
    </row>
    <row r="27" spans="1:30" x14ac:dyDescent="0.25">
      <c r="A27" s="67">
        <v>23</v>
      </c>
      <c r="B27" s="68" t="s">
        <v>113</v>
      </c>
      <c r="C27" s="67" t="s">
        <v>147</v>
      </c>
      <c r="D27" s="68" t="s">
        <v>157</v>
      </c>
      <c r="E27" s="68" t="s">
        <v>158</v>
      </c>
      <c r="F27" s="72">
        <v>71.78</v>
      </c>
      <c r="G27" s="72">
        <v>63.950200000000002</v>
      </c>
      <c r="H27" s="72">
        <v>66.349999999999994</v>
      </c>
      <c r="I27" s="54"/>
      <c r="J27" s="55">
        <v>70</v>
      </c>
      <c r="K27" s="69"/>
      <c r="L27" s="56"/>
      <c r="M27" s="55">
        <v>20</v>
      </c>
      <c r="N27" s="69"/>
      <c r="O27" s="54"/>
      <c r="P27" s="55">
        <v>45</v>
      </c>
      <c r="Q27" s="69"/>
      <c r="R27" s="56"/>
      <c r="S27" s="55">
        <v>15</v>
      </c>
      <c r="T27" s="69"/>
      <c r="U27" s="54"/>
      <c r="V27" s="55">
        <v>15</v>
      </c>
      <c r="W27" s="69"/>
      <c r="X27" s="56"/>
      <c r="Y27" s="55">
        <v>90</v>
      </c>
      <c r="Z27" s="69"/>
      <c r="AA27" s="57">
        <f t="shared" si="4"/>
        <v>303.33333333333337</v>
      </c>
      <c r="AB27" s="58">
        <f t="shared" si="4"/>
        <v>0</v>
      </c>
      <c r="AC27" s="59">
        <f t="shared" si="5"/>
        <v>303.33333333333337</v>
      </c>
      <c r="AD27" s="60">
        <f t="shared" si="3"/>
        <v>252.70676666666668</v>
      </c>
    </row>
    <row r="28" spans="1:30" x14ac:dyDescent="0.25">
      <c r="A28" s="67">
        <v>24</v>
      </c>
      <c r="B28" s="68" t="s">
        <v>113</v>
      </c>
      <c r="C28" s="67" t="s">
        <v>147</v>
      </c>
      <c r="D28" s="68" t="s">
        <v>159</v>
      </c>
      <c r="E28" s="68" t="s">
        <v>160</v>
      </c>
      <c r="F28" s="72">
        <v>83.3</v>
      </c>
      <c r="G28" s="72">
        <v>80.916499999999999</v>
      </c>
      <c r="H28" s="72">
        <v>84.710000000000008</v>
      </c>
      <c r="I28" s="54"/>
      <c r="J28" s="55">
        <v>75</v>
      </c>
      <c r="K28" s="69"/>
      <c r="L28" s="56"/>
      <c r="M28" s="55">
        <v>25</v>
      </c>
      <c r="N28" s="69"/>
      <c r="O28" s="54"/>
      <c r="P28" s="55">
        <v>70</v>
      </c>
      <c r="Q28" s="69"/>
      <c r="R28" s="56"/>
      <c r="S28" s="55">
        <v>50</v>
      </c>
      <c r="T28" s="69"/>
      <c r="U28" s="54"/>
      <c r="V28" s="55">
        <v>50</v>
      </c>
      <c r="W28" s="69"/>
      <c r="X28" s="56"/>
      <c r="Y28" s="55">
        <v>95</v>
      </c>
      <c r="Z28" s="69"/>
      <c r="AA28" s="57">
        <f t="shared" si="4"/>
        <v>416.11111111111109</v>
      </c>
      <c r="AB28" s="58">
        <f t="shared" si="4"/>
        <v>0</v>
      </c>
      <c r="AC28" s="59">
        <f t="shared" si="5"/>
        <v>416.11111111111109</v>
      </c>
      <c r="AD28" s="60">
        <f t="shared" si="3"/>
        <v>332.51880555555556</v>
      </c>
    </row>
    <row r="29" spans="1:30" x14ac:dyDescent="0.25">
      <c r="A29" s="67">
        <v>25</v>
      </c>
      <c r="B29" s="68" t="s">
        <v>113</v>
      </c>
      <c r="C29" s="67" t="s">
        <v>147</v>
      </c>
      <c r="D29" s="68" t="s">
        <v>161</v>
      </c>
      <c r="E29" s="68" t="s">
        <v>162</v>
      </c>
      <c r="F29" s="72">
        <v>57.92</v>
      </c>
      <c r="G29" s="72">
        <v>59.354900000000001</v>
      </c>
      <c r="H29" s="72">
        <v>55.38</v>
      </c>
      <c r="I29" s="54"/>
      <c r="J29" s="55">
        <v>70</v>
      </c>
      <c r="K29" s="69"/>
      <c r="L29" s="56"/>
      <c r="M29" s="55">
        <v>25</v>
      </c>
      <c r="N29" s="69"/>
      <c r="O29" s="54"/>
      <c r="P29" s="55">
        <v>35</v>
      </c>
      <c r="Q29" s="69"/>
      <c r="R29" s="56"/>
      <c r="S29" s="55">
        <v>25</v>
      </c>
      <c r="T29" s="69"/>
      <c r="U29" s="54"/>
      <c r="V29" s="55">
        <v>25</v>
      </c>
      <c r="W29" s="69"/>
      <c r="X29" s="56"/>
      <c r="Y29" s="55">
        <v>75</v>
      </c>
      <c r="Z29" s="69"/>
      <c r="AA29" s="57">
        <f t="shared" si="4"/>
        <v>299.44444444444446</v>
      </c>
      <c r="AB29" s="58">
        <f t="shared" si="4"/>
        <v>0</v>
      </c>
      <c r="AC29" s="59">
        <f t="shared" si="5"/>
        <v>299.44444444444446</v>
      </c>
      <c r="AD29" s="60">
        <f t="shared" si="3"/>
        <v>236.04967222222223</v>
      </c>
    </row>
    <row r="30" spans="1:30" x14ac:dyDescent="0.25">
      <c r="A30" s="67">
        <v>26</v>
      </c>
      <c r="B30" s="68" t="s">
        <v>113</v>
      </c>
      <c r="C30" s="67" t="s">
        <v>147</v>
      </c>
      <c r="D30" s="68" t="s">
        <v>163</v>
      </c>
      <c r="E30" s="68" t="s">
        <v>164</v>
      </c>
      <c r="F30" s="72">
        <v>72.61</v>
      </c>
      <c r="G30" s="72">
        <v>78.84</v>
      </c>
      <c r="H30" s="72">
        <v>84.01</v>
      </c>
      <c r="I30" s="54"/>
      <c r="J30" s="55">
        <v>45</v>
      </c>
      <c r="K30" s="69"/>
      <c r="L30" s="56"/>
      <c r="M30" s="55">
        <v>60</v>
      </c>
      <c r="N30" s="69"/>
      <c r="O30" s="54"/>
      <c r="P30" s="55">
        <v>65</v>
      </c>
      <c r="Q30" s="69"/>
      <c r="R30" s="56"/>
      <c r="S30" s="55">
        <v>35</v>
      </c>
      <c r="T30" s="69"/>
      <c r="U30" s="54"/>
      <c r="V30" s="55">
        <v>35</v>
      </c>
      <c r="W30" s="69"/>
      <c r="X30" s="56"/>
      <c r="Y30" s="55">
        <v>80</v>
      </c>
      <c r="Z30" s="69"/>
      <c r="AA30" s="57">
        <f t="shared" si="4"/>
        <v>381.11111111111109</v>
      </c>
      <c r="AB30" s="58">
        <f t="shared" si="4"/>
        <v>0</v>
      </c>
      <c r="AC30" s="59">
        <f t="shared" si="5"/>
        <v>381.11111111111109</v>
      </c>
      <c r="AD30" s="60">
        <f t="shared" si="3"/>
        <v>308.28555555555556</v>
      </c>
    </row>
    <row r="31" spans="1:30" x14ac:dyDescent="0.25">
      <c r="A31" s="67">
        <v>27</v>
      </c>
      <c r="B31" s="68" t="s">
        <v>113</v>
      </c>
      <c r="C31" s="67" t="s">
        <v>147</v>
      </c>
      <c r="D31" s="68" t="s">
        <v>165</v>
      </c>
      <c r="E31" s="68" t="s">
        <v>166</v>
      </c>
      <c r="F31" s="72">
        <v>72.53</v>
      </c>
      <c r="G31" s="72">
        <v>68.391800000000003</v>
      </c>
      <c r="H31" s="72">
        <v>68.77</v>
      </c>
      <c r="I31" s="54"/>
      <c r="J31" s="55">
        <v>20</v>
      </c>
      <c r="K31" s="69"/>
      <c r="L31" s="56"/>
      <c r="M31" s="55">
        <v>20</v>
      </c>
      <c r="N31" s="69"/>
      <c r="O31" s="54"/>
      <c r="P31" s="55">
        <v>35</v>
      </c>
      <c r="Q31" s="69"/>
      <c r="R31" s="56"/>
      <c r="S31" s="55">
        <v>30</v>
      </c>
      <c r="T31" s="69"/>
      <c r="U31" s="54"/>
      <c r="V31" s="55">
        <v>30</v>
      </c>
      <c r="W31" s="69"/>
      <c r="X31" s="56"/>
      <c r="Y31" s="55">
        <v>80</v>
      </c>
      <c r="Z31" s="69"/>
      <c r="AA31" s="57">
        <f t="shared" si="4"/>
        <v>225.55555555555554</v>
      </c>
      <c r="AB31" s="58">
        <f t="shared" si="4"/>
        <v>0</v>
      </c>
      <c r="AC31" s="59">
        <f t="shared" si="5"/>
        <v>225.55555555555554</v>
      </c>
      <c r="AD31" s="60">
        <f t="shared" si="3"/>
        <v>217.62367777777777</v>
      </c>
    </row>
    <row r="32" spans="1:30" x14ac:dyDescent="0.25">
      <c r="A32" s="67">
        <v>28</v>
      </c>
      <c r="B32" s="68" t="s">
        <v>113</v>
      </c>
      <c r="C32" s="67" t="s">
        <v>147</v>
      </c>
      <c r="D32" s="68" t="s">
        <v>167</v>
      </c>
      <c r="E32" s="68" t="s">
        <v>59</v>
      </c>
      <c r="F32" s="72">
        <v>52.77</v>
      </c>
      <c r="G32" s="72">
        <v>50.501200000000011</v>
      </c>
      <c r="H32" s="72">
        <v>51.52</v>
      </c>
      <c r="I32" s="54"/>
      <c r="J32" s="55">
        <v>50</v>
      </c>
      <c r="K32" s="69"/>
      <c r="L32" s="56"/>
      <c r="M32" s="55">
        <v>25</v>
      </c>
      <c r="N32" s="69"/>
      <c r="O32" s="54"/>
      <c r="P32" s="55">
        <v>10</v>
      </c>
      <c r="Q32" s="69"/>
      <c r="R32" s="56"/>
      <c r="S32" s="55">
        <v>30</v>
      </c>
      <c r="T32" s="69"/>
      <c r="U32" s="54"/>
      <c r="V32" s="55">
        <v>30</v>
      </c>
      <c r="W32" s="69"/>
      <c r="X32" s="56"/>
      <c r="Y32" s="55">
        <v>65</v>
      </c>
      <c r="Z32" s="69"/>
      <c r="AA32" s="57">
        <f t="shared" si="4"/>
        <v>229.44444444444446</v>
      </c>
      <c r="AB32" s="58">
        <f t="shared" si="4"/>
        <v>0</v>
      </c>
      <c r="AC32" s="59">
        <f t="shared" si="5"/>
        <v>229.44444444444446</v>
      </c>
      <c r="AD32" s="60">
        <f t="shared" si="3"/>
        <v>192.11782222222223</v>
      </c>
    </row>
    <row r="33" spans="1:30" x14ac:dyDescent="0.25">
      <c r="A33" s="67">
        <v>29</v>
      </c>
      <c r="B33" s="68" t="s">
        <v>113</v>
      </c>
      <c r="C33" s="67" t="s">
        <v>147</v>
      </c>
      <c r="D33" s="68" t="s">
        <v>168</v>
      </c>
      <c r="E33" s="68" t="s">
        <v>59</v>
      </c>
      <c r="F33" s="72">
        <v>80.47</v>
      </c>
      <c r="G33" s="72">
        <v>71.856000000000009</v>
      </c>
      <c r="H33" s="72">
        <v>66.12</v>
      </c>
      <c r="I33" s="54"/>
      <c r="J33" s="55">
        <v>50</v>
      </c>
      <c r="K33" s="69"/>
      <c r="L33" s="56"/>
      <c r="M33" s="55">
        <v>10</v>
      </c>
      <c r="N33" s="69"/>
      <c r="O33" s="54"/>
      <c r="P33" s="55">
        <v>50</v>
      </c>
      <c r="Q33" s="69"/>
      <c r="R33" s="56"/>
      <c r="S33" s="55">
        <v>50</v>
      </c>
      <c r="T33" s="69"/>
      <c r="U33" s="54"/>
      <c r="V33" s="55">
        <v>50</v>
      </c>
      <c r="W33" s="69"/>
      <c r="X33" s="56"/>
      <c r="Y33" s="55">
        <v>80</v>
      </c>
      <c r="Z33" s="69"/>
      <c r="AA33" s="57">
        <f t="shared" si="4"/>
        <v>311.11111111111109</v>
      </c>
      <c r="AB33" s="58">
        <f t="shared" si="4"/>
        <v>0</v>
      </c>
      <c r="AC33" s="59">
        <f t="shared" si="5"/>
        <v>311.11111111111109</v>
      </c>
      <c r="AD33" s="60">
        <f t="shared" si="3"/>
        <v>264.77855555555556</v>
      </c>
    </row>
    <row r="34" spans="1:30" x14ac:dyDescent="0.25">
      <c r="A34" s="67">
        <v>30</v>
      </c>
      <c r="B34" s="68" t="s">
        <v>113</v>
      </c>
      <c r="C34" s="67" t="s">
        <v>147</v>
      </c>
      <c r="D34" s="68" t="s">
        <v>169</v>
      </c>
      <c r="E34" s="68" t="s">
        <v>61</v>
      </c>
      <c r="F34" s="72">
        <v>68.08</v>
      </c>
      <c r="G34" s="72">
        <v>67.985900000000001</v>
      </c>
      <c r="H34" s="72">
        <v>72.180000000000007</v>
      </c>
      <c r="I34" s="54"/>
      <c r="J34" s="55">
        <v>75</v>
      </c>
      <c r="K34" s="69"/>
      <c r="L34" s="56"/>
      <c r="M34" s="55">
        <v>30</v>
      </c>
      <c r="N34" s="69"/>
      <c r="O34" s="54"/>
      <c r="P34" s="55">
        <v>45</v>
      </c>
      <c r="Q34" s="69"/>
      <c r="R34" s="56"/>
      <c r="S34" s="55">
        <v>20</v>
      </c>
      <c r="T34" s="69"/>
      <c r="U34" s="54"/>
      <c r="V34" s="55">
        <v>20</v>
      </c>
      <c r="W34" s="69"/>
      <c r="X34" s="56"/>
      <c r="Y34" s="55">
        <v>80</v>
      </c>
      <c r="Z34" s="69"/>
      <c r="AA34" s="57">
        <f t="shared" si="4"/>
        <v>326.66666666666663</v>
      </c>
      <c r="AB34" s="58">
        <f t="shared" si="4"/>
        <v>0</v>
      </c>
      <c r="AC34" s="59">
        <f t="shared" si="5"/>
        <v>326.66666666666663</v>
      </c>
      <c r="AD34" s="60">
        <f t="shared" si="3"/>
        <v>267.45628333333332</v>
      </c>
    </row>
    <row r="35" spans="1:30" x14ac:dyDescent="0.25">
      <c r="A35" s="67">
        <v>31</v>
      </c>
      <c r="B35" s="68" t="s">
        <v>113</v>
      </c>
      <c r="C35" s="67" t="s">
        <v>147</v>
      </c>
      <c r="D35" s="68" t="s">
        <v>153</v>
      </c>
      <c r="E35" s="68" t="s">
        <v>170</v>
      </c>
      <c r="F35" s="72">
        <v>89.570000000000007</v>
      </c>
      <c r="G35" s="72">
        <v>89.536799999999999</v>
      </c>
      <c r="H35" s="72">
        <v>91.600000000000009</v>
      </c>
      <c r="I35" s="54"/>
      <c r="J35" s="55">
        <v>95</v>
      </c>
      <c r="K35" s="69"/>
      <c r="L35" s="56"/>
      <c r="M35" s="55">
        <v>70</v>
      </c>
      <c r="N35" s="69"/>
      <c r="O35" s="54"/>
      <c r="P35" s="55">
        <v>75</v>
      </c>
      <c r="Q35" s="69"/>
      <c r="R35" s="56"/>
      <c r="S35" s="55">
        <v>75</v>
      </c>
      <c r="T35" s="69"/>
      <c r="U35" s="54"/>
      <c r="V35" s="55">
        <v>75</v>
      </c>
      <c r="W35" s="69"/>
      <c r="X35" s="56"/>
      <c r="Y35" s="55">
        <v>100</v>
      </c>
      <c r="Z35" s="69"/>
      <c r="AA35" s="57">
        <f t="shared" si="4"/>
        <v>567.77777777777783</v>
      </c>
      <c r="AB35" s="58">
        <f t="shared" si="4"/>
        <v>0</v>
      </c>
      <c r="AC35" s="59">
        <f t="shared" si="5"/>
        <v>567.77777777777783</v>
      </c>
      <c r="AD35" s="60">
        <f t="shared" si="3"/>
        <v>419.24228888888894</v>
      </c>
    </row>
    <row r="36" spans="1:30" x14ac:dyDescent="0.25">
      <c r="A36" s="67">
        <v>32</v>
      </c>
      <c r="B36" s="68" t="s">
        <v>113</v>
      </c>
      <c r="C36" s="67" t="s">
        <v>147</v>
      </c>
      <c r="D36" s="68" t="s">
        <v>63</v>
      </c>
      <c r="E36" s="68" t="s">
        <v>171</v>
      </c>
      <c r="F36" s="72">
        <v>55.47</v>
      </c>
      <c r="G36" s="72">
        <v>52.935300000000005</v>
      </c>
      <c r="H36" s="72">
        <v>55.97</v>
      </c>
      <c r="I36" s="54"/>
      <c r="J36" s="55">
        <v>20</v>
      </c>
      <c r="K36" s="69"/>
      <c r="L36" s="56"/>
      <c r="M36" s="55">
        <v>20</v>
      </c>
      <c r="N36" s="69"/>
      <c r="O36" s="54"/>
      <c r="P36" s="55">
        <v>40</v>
      </c>
      <c r="Q36" s="69"/>
      <c r="R36" s="56"/>
      <c r="S36" s="55">
        <v>15</v>
      </c>
      <c r="T36" s="69"/>
      <c r="U36" s="54"/>
      <c r="V36" s="55">
        <v>15</v>
      </c>
      <c r="W36" s="69"/>
      <c r="X36" s="56"/>
      <c r="Y36" s="55">
        <v>30</v>
      </c>
      <c r="Z36" s="69"/>
      <c r="AA36" s="57">
        <f t="shared" si="4"/>
        <v>171.11111111111111</v>
      </c>
      <c r="AB36" s="58">
        <f t="shared" si="4"/>
        <v>0</v>
      </c>
      <c r="AC36" s="59">
        <f t="shared" si="5"/>
        <v>171.11111111111111</v>
      </c>
      <c r="AD36" s="60">
        <f t="shared" si="3"/>
        <v>167.74320555555556</v>
      </c>
    </row>
    <row r="37" spans="1:30" x14ac:dyDescent="0.25">
      <c r="A37" s="67">
        <v>33</v>
      </c>
      <c r="B37" s="68" t="s">
        <v>113</v>
      </c>
      <c r="C37" s="67" t="s">
        <v>147</v>
      </c>
      <c r="D37" s="68" t="s">
        <v>172</v>
      </c>
      <c r="E37" s="68" t="s">
        <v>173</v>
      </c>
      <c r="F37" s="72">
        <v>66.61</v>
      </c>
      <c r="G37" s="72">
        <v>62.419400000000003</v>
      </c>
      <c r="H37" s="72">
        <v>58.43</v>
      </c>
      <c r="I37" s="54"/>
      <c r="J37" s="55">
        <v>60</v>
      </c>
      <c r="K37" s="69"/>
      <c r="L37" s="56"/>
      <c r="M37" s="55">
        <v>15</v>
      </c>
      <c r="N37" s="69"/>
      <c r="O37" s="54"/>
      <c r="P37" s="55">
        <v>35</v>
      </c>
      <c r="Q37" s="69"/>
      <c r="R37" s="56"/>
      <c r="S37" s="55">
        <v>20</v>
      </c>
      <c r="T37" s="69"/>
      <c r="U37" s="54"/>
      <c r="V37" s="55">
        <v>20</v>
      </c>
      <c r="W37" s="69"/>
      <c r="X37" s="56"/>
      <c r="Y37" s="55">
        <v>65</v>
      </c>
      <c r="Z37" s="69"/>
      <c r="AA37" s="57">
        <f t="shared" si="4"/>
        <v>252.7777777777778</v>
      </c>
      <c r="AB37" s="58">
        <f t="shared" si="4"/>
        <v>0</v>
      </c>
      <c r="AC37" s="59">
        <f t="shared" si="5"/>
        <v>252.7777777777778</v>
      </c>
      <c r="AD37" s="60">
        <f t="shared" si="3"/>
        <v>220.11858888888889</v>
      </c>
    </row>
    <row r="38" spans="1:30" x14ac:dyDescent="0.25">
      <c r="A38" s="67">
        <v>34</v>
      </c>
      <c r="B38" s="68" t="s">
        <v>113</v>
      </c>
      <c r="C38" s="67" t="s">
        <v>147</v>
      </c>
      <c r="D38" s="68" t="s">
        <v>174</v>
      </c>
      <c r="E38" s="68" t="s">
        <v>175</v>
      </c>
      <c r="F38" s="72">
        <v>81.27</v>
      </c>
      <c r="G38" s="72">
        <v>74.529300000000006</v>
      </c>
      <c r="H38" s="72">
        <v>81.650000000000006</v>
      </c>
      <c r="I38" s="54"/>
      <c r="J38" s="55">
        <v>80</v>
      </c>
      <c r="K38" s="69"/>
      <c r="L38" s="56"/>
      <c r="M38" s="55">
        <v>45</v>
      </c>
      <c r="N38" s="69"/>
      <c r="O38" s="54"/>
      <c r="P38" s="55">
        <v>75</v>
      </c>
      <c r="Q38" s="69"/>
      <c r="R38" s="56"/>
      <c r="S38" s="55">
        <v>55</v>
      </c>
      <c r="T38" s="69"/>
      <c r="U38" s="54"/>
      <c r="V38" s="55">
        <v>55</v>
      </c>
      <c r="W38" s="69"/>
      <c r="X38" s="56"/>
      <c r="Y38" s="55">
        <v>100</v>
      </c>
      <c r="Z38" s="69"/>
      <c r="AA38" s="57">
        <f t="shared" si="4"/>
        <v>474.4444444444444</v>
      </c>
      <c r="AB38" s="58">
        <f t="shared" si="4"/>
        <v>0</v>
      </c>
      <c r="AC38" s="59">
        <f t="shared" si="5"/>
        <v>474.4444444444444</v>
      </c>
      <c r="AD38" s="60">
        <f t="shared" si="3"/>
        <v>355.94687222222223</v>
      </c>
    </row>
    <row r="39" spans="1:30" x14ac:dyDescent="0.25">
      <c r="A39" s="67">
        <v>35</v>
      </c>
      <c r="B39" s="68" t="s">
        <v>113</v>
      </c>
      <c r="C39" s="67" t="s">
        <v>147</v>
      </c>
      <c r="D39" s="68" t="s">
        <v>117</v>
      </c>
      <c r="E39" s="68" t="s">
        <v>176</v>
      </c>
      <c r="F39" s="72">
        <v>84.5</v>
      </c>
      <c r="G39" s="72">
        <v>84.302700000000002</v>
      </c>
      <c r="H39" s="72">
        <v>83.710000000000008</v>
      </c>
      <c r="I39" s="54"/>
      <c r="J39" s="55">
        <v>65</v>
      </c>
      <c r="K39" s="69"/>
      <c r="L39" s="56"/>
      <c r="M39" s="55">
        <v>50</v>
      </c>
      <c r="N39" s="69"/>
      <c r="O39" s="54"/>
      <c r="P39" s="55">
        <v>75</v>
      </c>
      <c r="Q39" s="69"/>
      <c r="R39" s="56"/>
      <c r="S39" s="55">
        <v>25</v>
      </c>
      <c r="T39" s="69"/>
      <c r="U39" s="54"/>
      <c r="V39" s="55">
        <v>25</v>
      </c>
      <c r="W39" s="69"/>
      <c r="X39" s="56"/>
      <c r="Y39" s="55">
        <v>100</v>
      </c>
      <c r="Z39" s="69"/>
      <c r="AA39" s="57">
        <f t="shared" si="4"/>
        <v>412.22222222222223</v>
      </c>
      <c r="AB39" s="58">
        <f t="shared" si="4"/>
        <v>0</v>
      </c>
      <c r="AC39" s="59">
        <f t="shared" si="5"/>
        <v>412.22222222222223</v>
      </c>
      <c r="AD39" s="60">
        <f t="shared" si="3"/>
        <v>332.36746111111114</v>
      </c>
    </row>
    <row r="40" spans="1:30" x14ac:dyDescent="0.25">
      <c r="A40" s="67">
        <v>36</v>
      </c>
      <c r="B40" s="68" t="s">
        <v>113</v>
      </c>
      <c r="C40" s="67" t="s">
        <v>147</v>
      </c>
      <c r="D40" s="68" t="s">
        <v>177</v>
      </c>
      <c r="E40" s="68" t="s">
        <v>178</v>
      </c>
      <c r="F40" s="72">
        <v>65.91</v>
      </c>
      <c r="G40" s="72">
        <v>71.069200000000009</v>
      </c>
      <c r="H40" s="72">
        <v>73.19</v>
      </c>
      <c r="I40" s="54"/>
      <c r="J40" s="55">
        <v>90</v>
      </c>
      <c r="K40" s="69"/>
      <c r="L40" s="56"/>
      <c r="M40" s="55">
        <v>40</v>
      </c>
      <c r="N40" s="69"/>
      <c r="O40" s="54"/>
      <c r="P40" s="55">
        <v>60</v>
      </c>
      <c r="Q40" s="69"/>
      <c r="R40" s="56"/>
      <c r="S40" s="55">
        <v>30</v>
      </c>
      <c r="T40" s="69"/>
      <c r="U40" s="54"/>
      <c r="V40" s="55">
        <v>30</v>
      </c>
      <c r="W40" s="69"/>
      <c r="X40" s="56"/>
      <c r="Y40" s="55">
        <v>90</v>
      </c>
      <c r="Z40" s="69"/>
      <c r="AA40" s="57">
        <f t="shared" si="4"/>
        <v>412.22222222222223</v>
      </c>
      <c r="AB40" s="58">
        <f t="shared" si="4"/>
        <v>0</v>
      </c>
      <c r="AC40" s="59">
        <f t="shared" si="5"/>
        <v>412.22222222222223</v>
      </c>
      <c r="AD40" s="60">
        <f t="shared" si="3"/>
        <v>311.19571111111111</v>
      </c>
    </row>
    <row r="41" spans="1:30" x14ac:dyDescent="0.25">
      <c r="A41" s="67">
        <v>37</v>
      </c>
      <c r="B41" s="68" t="s">
        <v>113</v>
      </c>
      <c r="C41" s="67" t="s">
        <v>179</v>
      </c>
      <c r="D41" s="68" t="s">
        <v>180</v>
      </c>
      <c r="E41" s="68" t="s">
        <v>181</v>
      </c>
      <c r="F41" s="72">
        <v>63.32</v>
      </c>
      <c r="G41" s="72">
        <v>58.275600000000004</v>
      </c>
      <c r="H41" s="72">
        <v>51.14</v>
      </c>
      <c r="I41" s="54"/>
      <c r="J41" s="55">
        <v>40</v>
      </c>
      <c r="K41" s="69"/>
      <c r="L41" s="56"/>
      <c r="M41" s="55">
        <v>10</v>
      </c>
      <c r="N41" s="69"/>
      <c r="O41" s="54"/>
      <c r="P41" s="55">
        <v>35</v>
      </c>
      <c r="Q41" s="69"/>
      <c r="R41" s="56"/>
      <c r="S41" s="55">
        <v>35</v>
      </c>
      <c r="T41" s="69"/>
      <c r="U41" s="54"/>
      <c r="V41" s="55">
        <v>45</v>
      </c>
      <c r="W41" s="69"/>
      <c r="X41" s="56"/>
      <c r="Y41" s="55">
        <v>80</v>
      </c>
      <c r="Z41" s="69"/>
      <c r="AA41" s="57">
        <f t="shared" si="4"/>
        <v>256.66666666666663</v>
      </c>
      <c r="AB41" s="58">
        <f t="shared" si="4"/>
        <v>0</v>
      </c>
      <c r="AC41" s="59">
        <f t="shared" si="5"/>
        <v>256.66666666666663</v>
      </c>
      <c r="AD41" s="60">
        <f t="shared" si="3"/>
        <v>214.7011333333333</v>
      </c>
    </row>
    <row r="42" spans="1:30" x14ac:dyDescent="0.25">
      <c r="A42" s="67">
        <v>38</v>
      </c>
      <c r="B42" s="68" t="s">
        <v>113</v>
      </c>
      <c r="C42" s="67" t="s">
        <v>179</v>
      </c>
      <c r="D42" s="68" t="s">
        <v>182</v>
      </c>
      <c r="E42" s="68" t="s">
        <v>183</v>
      </c>
      <c r="F42" s="72">
        <v>72.570000000000007</v>
      </c>
      <c r="G42" s="72">
        <v>74.411299999999997</v>
      </c>
      <c r="H42" s="72">
        <v>73.06</v>
      </c>
      <c r="I42" s="54"/>
      <c r="J42" s="55">
        <v>75</v>
      </c>
      <c r="K42" s="69"/>
      <c r="L42" s="56"/>
      <c r="M42" s="55">
        <v>35</v>
      </c>
      <c r="N42" s="69"/>
      <c r="O42" s="54"/>
      <c r="P42" s="55">
        <v>55</v>
      </c>
      <c r="Q42" s="69"/>
      <c r="R42" s="56"/>
      <c r="S42" s="55">
        <v>60</v>
      </c>
      <c r="T42" s="69"/>
      <c r="U42" s="54"/>
      <c r="V42" s="55">
        <v>30</v>
      </c>
      <c r="W42" s="69"/>
      <c r="X42" s="56"/>
      <c r="Y42" s="55">
        <v>95</v>
      </c>
      <c r="Z42" s="69"/>
      <c r="AA42" s="57">
        <f t="shared" si="4"/>
        <v>400.55555555555554</v>
      </c>
      <c r="AB42" s="58">
        <f t="shared" si="4"/>
        <v>0</v>
      </c>
      <c r="AC42" s="59">
        <f t="shared" si="5"/>
        <v>400.55555555555554</v>
      </c>
      <c r="AD42" s="60">
        <f t="shared" si="3"/>
        <v>310.29842777777776</v>
      </c>
    </row>
    <row r="43" spans="1:30" x14ac:dyDescent="0.25">
      <c r="A43" s="67">
        <v>39</v>
      </c>
      <c r="B43" s="68" t="s">
        <v>113</v>
      </c>
      <c r="C43" s="67" t="s">
        <v>179</v>
      </c>
      <c r="D43" s="68" t="s">
        <v>184</v>
      </c>
      <c r="E43" s="68" t="s">
        <v>140</v>
      </c>
      <c r="F43" s="72">
        <v>43.660000000000004</v>
      </c>
      <c r="G43" s="72">
        <v>46.603000000000002</v>
      </c>
      <c r="H43" s="72">
        <v>42.47</v>
      </c>
      <c r="I43" s="54"/>
      <c r="J43" s="55">
        <v>45</v>
      </c>
      <c r="K43" s="69"/>
      <c r="L43" s="56"/>
      <c r="M43" s="55">
        <v>25</v>
      </c>
      <c r="N43" s="69"/>
      <c r="O43" s="54"/>
      <c r="P43" s="55">
        <v>25</v>
      </c>
      <c r="Q43" s="69"/>
      <c r="R43" s="56"/>
      <c r="S43" s="55">
        <v>30</v>
      </c>
      <c r="T43" s="69"/>
      <c r="U43" s="54"/>
      <c r="V43" s="55">
        <v>40</v>
      </c>
      <c r="W43" s="69"/>
      <c r="X43" s="56"/>
      <c r="Y43" s="55">
        <v>40</v>
      </c>
      <c r="Z43" s="69"/>
      <c r="AA43" s="57">
        <f t="shared" si="4"/>
        <v>233.33333333333337</v>
      </c>
      <c r="AB43" s="58">
        <f t="shared" si="4"/>
        <v>0</v>
      </c>
      <c r="AC43" s="59">
        <f t="shared" si="5"/>
        <v>233.33333333333337</v>
      </c>
      <c r="AD43" s="60">
        <f t="shared" si="3"/>
        <v>183.03316666666669</v>
      </c>
    </row>
    <row r="44" spans="1:30" x14ac:dyDescent="0.25">
      <c r="A44" s="67">
        <v>40</v>
      </c>
      <c r="B44" s="68" t="s">
        <v>113</v>
      </c>
      <c r="C44" s="67" t="s">
        <v>179</v>
      </c>
      <c r="D44" s="68" t="s">
        <v>185</v>
      </c>
      <c r="E44" s="68" t="s">
        <v>157</v>
      </c>
      <c r="F44" s="72">
        <v>60.69</v>
      </c>
      <c r="G44" s="72">
        <v>63.3613</v>
      </c>
      <c r="H44" s="72">
        <v>60.58</v>
      </c>
      <c r="I44" s="54"/>
      <c r="J44" s="55">
        <v>65</v>
      </c>
      <c r="K44" s="69"/>
      <c r="L44" s="56"/>
      <c r="M44" s="55">
        <v>35</v>
      </c>
      <c r="N44" s="69"/>
      <c r="O44" s="54"/>
      <c r="P44" s="55">
        <v>45</v>
      </c>
      <c r="Q44" s="69"/>
      <c r="R44" s="56"/>
      <c r="S44" s="55">
        <v>45</v>
      </c>
      <c r="T44" s="69"/>
      <c r="U44" s="54"/>
      <c r="V44" s="55">
        <v>25</v>
      </c>
      <c r="W44" s="69"/>
      <c r="X44" s="56"/>
      <c r="Y44" s="55">
        <v>70</v>
      </c>
      <c r="Z44" s="69"/>
      <c r="AA44" s="57">
        <f t="shared" si="4"/>
        <v>334.44444444444446</v>
      </c>
      <c r="AB44" s="58">
        <f t="shared" si="4"/>
        <v>0</v>
      </c>
      <c r="AC44" s="59">
        <f t="shared" si="5"/>
        <v>334.44444444444446</v>
      </c>
      <c r="AD44" s="60">
        <f t="shared" si="3"/>
        <v>259.53787222222223</v>
      </c>
    </row>
    <row r="45" spans="1:30" x14ac:dyDescent="0.25">
      <c r="A45" s="67">
        <v>41</v>
      </c>
      <c r="B45" s="68" t="s">
        <v>113</v>
      </c>
      <c r="C45" s="67" t="s">
        <v>179</v>
      </c>
      <c r="D45" s="68" t="s">
        <v>186</v>
      </c>
      <c r="E45" s="68" t="s">
        <v>187</v>
      </c>
      <c r="F45" s="72">
        <v>74.47</v>
      </c>
      <c r="G45" s="72">
        <v>72.620800000000003</v>
      </c>
      <c r="H45" s="72">
        <v>64.39</v>
      </c>
      <c r="I45" s="54"/>
      <c r="J45" s="55">
        <v>75</v>
      </c>
      <c r="K45" s="69"/>
      <c r="L45" s="56"/>
      <c r="M45" s="55">
        <v>40</v>
      </c>
      <c r="N45" s="69"/>
      <c r="O45" s="54"/>
      <c r="P45" s="55">
        <v>65</v>
      </c>
      <c r="Q45" s="69"/>
      <c r="R45" s="56"/>
      <c r="S45" s="55">
        <v>50</v>
      </c>
      <c r="T45" s="69"/>
      <c r="U45" s="54"/>
      <c r="V45" s="55">
        <v>25</v>
      </c>
      <c r="W45" s="69"/>
      <c r="X45" s="56"/>
      <c r="Y45" s="55">
        <v>85</v>
      </c>
      <c r="Z45" s="69"/>
      <c r="AA45" s="57">
        <f t="shared" si="4"/>
        <v>404.44444444444446</v>
      </c>
      <c r="AB45" s="58">
        <f t="shared" si="4"/>
        <v>0</v>
      </c>
      <c r="AC45" s="59">
        <f t="shared" si="5"/>
        <v>404.44444444444446</v>
      </c>
      <c r="AD45" s="60">
        <f t="shared" si="3"/>
        <v>307.96262222222219</v>
      </c>
    </row>
    <row r="46" spans="1:30" x14ac:dyDescent="0.25">
      <c r="A46" s="67">
        <v>42</v>
      </c>
      <c r="B46" s="68" t="s">
        <v>113</v>
      </c>
      <c r="C46" s="67" t="s">
        <v>179</v>
      </c>
      <c r="D46" s="68" t="s">
        <v>159</v>
      </c>
      <c r="E46" s="68" t="s">
        <v>188</v>
      </c>
      <c r="F46" s="72">
        <v>93.34</v>
      </c>
      <c r="G46" s="72">
        <v>93.085700000000003</v>
      </c>
      <c r="H46" s="72">
        <v>92.81</v>
      </c>
      <c r="I46" s="54"/>
      <c r="J46" s="55">
        <v>85</v>
      </c>
      <c r="K46" s="69"/>
      <c r="L46" s="56"/>
      <c r="M46" s="55">
        <v>85</v>
      </c>
      <c r="N46" s="69"/>
      <c r="O46" s="54"/>
      <c r="P46" s="55">
        <v>85</v>
      </c>
      <c r="Q46" s="69"/>
      <c r="R46" s="56"/>
      <c r="S46" s="55">
        <v>75</v>
      </c>
      <c r="T46" s="69"/>
      <c r="U46" s="54"/>
      <c r="V46" s="55">
        <v>80</v>
      </c>
      <c r="W46" s="69"/>
      <c r="X46" s="56"/>
      <c r="Y46" s="55">
        <v>100</v>
      </c>
      <c r="Z46" s="69"/>
      <c r="AA46" s="57">
        <f t="shared" si="4"/>
        <v>595</v>
      </c>
      <c r="AB46" s="58">
        <f t="shared" si="4"/>
        <v>0</v>
      </c>
      <c r="AC46" s="59">
        <f t="shared" si="5"/>
        <v>595</v>
      </c>
      <c r="AD46" s="60">
        <f t="shared" si="3"/>
        <v>437.11784999999998</v>
      </c>
    </row>
    <row r="47" spans="1:30" x14ac:dyDescent="0.25">
      <c r="A47" s="67">
        <v>43</v>
      </c>
      <c r="B47" s="68" t="s">
        <v>113</v>
      </c>
      <c r="C47" s="67" t="s">
        <v>179</v>
      </c>
      <c r="D47" s="68" t="s">
        <v>189</v>
      </c>
      <c r="E47" s="68" t="s">
        <v>173</v>
      </c>
      <c r="F47" s="72">
        <v>44</v>
      </c>
      <c r="G47" s="72">
        <v>52.681600000000003</v>
      </c>
      <c r="H47" s="72">
        <v>49.09</v>
      </c>
      <c r="I47" s="54"/>
      <c r="J47" s="55">
        <v>25</v>
      </c>
      <c r="K47" s="69"/>
      <c r="L47" s="56"/>
      <c r="M47" s="55">
        <v>15</v>
      </c>
      <c r="N47" s="69"/>
      <c r="O47" s="54"/>
      <c r="P47" s="55">
        <v>30</v>
      </c>
      <c r="Q47" s="69"/>
      <c r="R47" s="56"/>
      <c r="S47" s="55">
        <v>25</v>
      </c>
      <c r="T47" s="69"/>
      <c r="U47" s="54"/>
      <c r="V47" s="55">
        <v>30</v>
      </c>
      <c r="W47" s="69"/>
      <c r="X47" s="56"/>
      <c r="Y47" s="55">
        <v>55</v>
      </c>
      <c r="Z47" s="69"/>
      <c r="AA47" s="57">
        <f t="shared" si="4"/>
        <v>194.44444444444446</v>
      </c>
      <c r="AB47" s="58">
        <f t="shared" si="4"/>
        <v>0</v>
      </c>
      <c r="AC47" s="59">
        <f t="shared" si="5"/>
        <v>194.44444444444446</v>
      </c>
      <c r="AD47" s="60">
        <f t="shared" si="3"/>
        <v>170.10802222222225</v>
      </c>
    </row>
    <row r="48" spans="1:30" x14ac:dyDescent="0.25">
      <c r="A48" s="67">
        <v>44</v>
      </c>
      <c r="B48" s="68" t="s">
        <v>113</v>
      </c>
      <c r="C48" s="67" t="s">
        <v>179</v>
      </c>
      <c r="D48" s="68" t="s">
        <v>190</v>
      </c>
      <c r="E48" s="68" t="s">
        <v>191</v>
      </c>
      <c r="F48" s="72">
        <v>60.02</v>
      </c>
      <c r="G48" s="72">
        <v>62.439600000000013</v>
      </c>
      <c r="H48" s="72">
        <v>61.99</v>
      </c>
      <c r="I48" s="54"/>
      <c r="J48" s="55">
        <v>60</v>
      </c>
      <c r="K48" s="69"/>
      <c r="L48" s="56"/>
      <c r="M48" s="55">
        <v>20</v>
      </c>
      <c r="N48" s="69"/>
      <c r="O48" s="54"/>
      <c r="P48" s="55">
        <v>35</v>
      </c>
      <c r="Q48" s="69"/>
      <c r="R48" s="56"/>
      <c r="S48" s="55">
        <v>70</v>
      </c>
      <c r="T48" s="69"/>
      <c r="U48" s="54"/>
      <c r="V48" s="55">
        <v>35</v>
      </c>
      <c r="W48" s="69"/>
      <c r="X48" s="56"/>
      <c r="Y48" s="55">
        <v>95</v>
      </c>
      <c r="Z48" s="69"/>
      <c r="AA48" s="57">
        <f t="shared" si="4"/>
        <v>334.44444444444446</v>
      </c>
      <c r="AB48" s="58">
        <f t="shared" si="4"/>
        <v>0</v>
      </c>
      <c r="AC48" s="59">
        <f t="shared" si="5"/>
        <v>334.44444444444446</v>
      </c>
      <c r="AD48" s="60">
        <f t="shared" si="3"/>
        <v>259.44702222222224</v>
      </c>
    </row>
    <row r="49" spans="1:30" x14ac:dyDescent="0.25">
      <c r="A49" s="67">
        <v>45</v>
      </c>
      <c r="B49" s="68" t="s">
        <v>113</v>
      </c>
      <c r="C49" s="67" t="s">
        <v>179</v>
      </c>
      <c r="D49" s="68" t="s">
        <v>192</v>
      </c>
      <c r="E49" s="68" t="s">
        <v>193</v>
      </c>
      <c r="F49" s="72">
        <v>73.55</v>
      </c>
      <c r="G49" s="72">
        <v>74.485700000000008</v>
      </c>
      <c r="H49" s="72">
        <v>74.320000000000007</v>
      </c>
      <c r="I49" s="54"/>
      <c r="J49" s="55">
        <v>55</v>
      </c>
      <c r="K49" s="69"/>
      <c r="L49" s="56"/>
      <c r="M49" s="55">
        <v>30</v>
      </c>
      <c r="N49" s="69"/>
      <c r="O49" s="54"/>
      <c r="P49" s="55">
        <v>50</v>
      </c>
      <c r="Q49" s="69"/>
      <c r="R49" s="56"/>
      <c r="S49" s="55">
        <v>30</v>
      </c>
      <c r="T49" s="69"/>
      <c r="U49" s="54"/>
      <c r="V49" s="55">
        <v>55</v>
      </c>
      <c r="W49" s="69"/>
      <c r="X49" s="56"/>
      <c r="Y49" s="55">
        <v>95</v>
      </c>
      <c r="Z49" s="69"/>
      <c r="AA49" s="57">
        <f t="shared" si="4"/>
        <v>350</v>
      </c>
      <c r="AB49" s="58">
        <f t="shared" si="4"/>
        <v>0</v>
      </c>
      <c r="AC49" s="59">
        <f t="shared" si="5"/>
        <v>350</v>
      </c>
      <c r="AD49" s="60">
        <f t="shared" si="3"/>
        <v>286.17785000000003</v>
      </c>
    </row>
    <row r="50" spans="1:30" x14ac:dyDescent="0.25">
      <c r="A50" s="67">
        <v>46</v>
      </c>
      <c r="B50" s="68" t="s">
        <v>113</v>
      </c>
      <c r="C50" s="67" t="s">
        <v>179</v>
      </c>
      <c r="D50" s="68" t="s">
        <v>174</v>
      </c>
      <c r="E50" s="68" t="s">
        <v>194</v>
      </c>
      <c r="F50" s="72">
        <v>62.08</v>
      </c>
      <c r="G50" s="72">
        <v>61.443900000000006</v>
      </c>
      <c r="H50" s="72">
        <v>56.910000000000004</v>
      </c>
      <c r="I50" s="54"/>
      <c r="J50" s="55">
        <v>75</v>
      </c>
      <c r="K50" s="69"/>
      <c r="L50" s="56"/>
      <c r="M50" s="55">
        <v>10</v>
      </c>
      <c r="N50" s="69"/>
      <c r="O50" s="54"/>
      <c r="P50" s="55">
        <v>40</v>
      </c>
      <c r="Q50" s="69"/>
      <c r="R50" s="56"/>
      <c r="S50" s="55">
        <v>40</v>
      </c>
      <c r="T50" s="69"/>
      <c r="U50" s="54"/>
      <c r="V50" s="55">
        <v>35</v>
      </c>
      <c r="W50" s="69"/>
      <c r="X50" s="56"/>
      <c r="Y50" s="55">
        <v>80</v>
      </c>
      <c r="Z50" s="69"/>
      <c r="AA50" s="57">
        <f t="shared" si="4"/>
        <v>315</v>
      </c>
      <c r="AB50" s="58">
        <f t="shared" si="4"/>
        <v>0</v>
      </c>
      <c r="AC50" s="59">
        <f t="shared" si="5"/>
        <v>315</v>
      </c>
      <c r="AD50" s="60">
        <f t="shared" si="3"/>
        <v>247.71695</v>
      </c>
    </row>
    <row r="51" spans="1:30" x14ac:dyDescent="0.25">
      <c r="A51" s="67">
        <v>47</v>
      </c>
      <c r="B51" s="68" t="s">
        <v>113</v>
      </c>
      <c r="C51" s="67" t="s">
        <v>179</v>
      </c>
      <c r="D51" s="68" t="s">
        <v>195</v>
      </c>
      <c r="E51" s="68" t="s">
        <v>160</v>
      </c>
      <c r="F51" s="72">
        <v>74.100000000000009</v>
      </c>
      <c r="G51" s="72">
        <v>72.417699999999996</v>
      </c>
      <c r="H51" s="72">
        <v>71.55</v>
      </c>
      <c r="I51" s="54"/>
      <c r="J51" s="55">
        <v>55</v>
      </c>
      <c r="K51" s="69"/>
      <c r="L51" s="56"/>
      <c r="M51" s="55">
        <v>35</v>
      </c>
      <c r="N51" s="69"/>
      <c r="O51" s="54"/>
      <c r="P51" s="55">
        <v>55</v>
      </c>
      <c r="Q51" s="69"/>
      <c r="R51" s="56"/>
      <c r="S51" s="55">
        <v>60</v>
      </c>
      <c r="T51" s="69"/>
      <c r="U51" s="54"/>
      <c r="V51" s="55">
        <v>45</v>
      </c>
      <c r="W51" s="69"/>
      <c r="X51" s="56"/>
      <c r="Y51" s="55">
        <v>85</v>
      </c>
      <c r="Z51" s="69"/>
      <c r="AA51" s="57">
        <f t="shared" si="4"/>
        <v>373.33333333333331</v>
      </c>
      <c r="AB51" s="58">
        <f t="shared" si="4"/>
        <v>0</v>
      </c>
      <c r="AC51" s="59">
        <f t="shared" si="5"/>
        <v>373.33333333333331</v>
      </c>
      <c r="AD51" s="60">
        <f t="shared" si="3"/>
        <v>295.70051666666666</v>
      </c>
    </row>
    <row r="52" spans="1:30" x14ac:dyDescent="0.25">
      <c r="A52" s="67">
        <v>48</v>
      </c>
      <c r="B52" s="68" t="s">
        <v>113</v>
      </c>
      <c r="C52" s="67" t="s">
        <v>179</v>
      </c>
      <c r="D52" s="68" t="s">
        <v>196</v>
      </c>
      <c r="E52" s="68" t="s">
        <v>94</v>
      </c>
      <c r="F52" s="72">
        <v>72.3</v>
      </c>
      <c r="G52" s="72">
        <v>70.790900000000008</v>
      </c>
      <c r="H52" s="72">
        <v>63.57</v>
      </c>
      <c r="I52" s="54"/>
      <c r="J52" s="55">
        <v>60</v>
      </c>
      <c r="K52" s="69"/>
      <c r="L52" s="56"/>
      <c r="M52" s="55">
        <v>5</v>
      </c>
      <c r="N52" s="69"/>
      <c r="O52" s="54"/>
      <c r="P52" s="55">
        <v>35</v>
      </c>
      <c r="Q52" s="69"/>
      <c r="R52" s="56"/>
      <c r="S52" s="55">
        <v>65</v>
      </c>
      <c r="T52" s="69"/>
      <c r="U52" s="54"/>
      <c r="V52" s="55">
        <v>30</v>
      </c>
      <c r="W52" s="69"/>
      <c r="X52" s="56"/>
      <c r="Y52" s="55">
        <v>85</v>
      </c>
      <c r="Z52" s="69"/>
      <c r="AA52" s="57">
        <f t="shared" si="4"/>
        <v>295.55555555555554</v>
      </c>
      <c r="AB52" s="58">
        <f t="shared" si="4"/>
        <v>0</v>
      </c>
      <c r="AC52" s="59">
        <f t="shared" si="5"/>
        <v>295.55555555555554</v>
      </c>
      <c r="AD52" s="60">
        <f t="shared" si="3"/>
        <v>251.10822777777776</v>
      </c>
    </row>
    <row r="53" spans="1:30" x14ac:dyDescent="0.25">
      <c r="A53" s="67">
        <v>49</v>
      </c>
      <c r="B53" s="68" t="s">
        <v>113</v>
      </c>
      <c r="C53" s="67" t="s">
        <v>179</v>
      </c>
      <c r="D53" s="68" t="s">
        <v>197</v>
      </c>
      <c r="E53" s="68" t="s">
        <v>168</v>
      </c>
      <c r="F53" s="72">
        <v>38.72</v>
      </c>
      <c r="G53" s="72">
        <v>49.414999999999999</v>
      </c>
      <c r="H53" s="72">
        <v>43.6</v>
      </c>
      <c r="I53" s="54"/>
      <c r="J53" s="55">
        <v>15</v>
      </c>
      <c r="K53" s="69"/>
      <c r="L53" s="56"/>
      <c r="M53" s="55">
        <v>15</v>
      </c>
      <c r="N53" s="69"/>
      <c r="O53" s="54"/>
      <c r="P53" s="55">
        <v>10</v>
      </c>
      <c r="Q53" s="69"/>
      <c r="R53" s="56"/>
      <c r="S53" s="55">
        <v>30</v>
      </c>
      <c r="T53" s="69"/>
      <c r="U53" s="54"/>
      <c r="V53" s="55">
        <v>40</v>
      </c>
      <c r="W53" s="69"/>
      <c r="X53" s="56"/>
      <c r="Y53" s="55">
        <v>35</v>
      </c>
      <c r="Z53" s="69"/>
      <c r="AA53" s="57">
        <f t="shared" si="4"/>
        <v>143.88888888888891</v>
      </c>
      <c r="AB53" s="58">
        <f t="shared" si="4"/>
        <v>0</v>
      </c>
      <c r="AC53" s="59">
        <f t="shared" si="5"/>
        <v>143.88888888888891</v>
      </c>
      <c r="AD53" s="60">
        <f t="shared" si="3"/>
        <v>137.81194444444446</v>
      </c>
    </row>
    <row r="54" spans="1:30" x14ac:dyDescent="0.25">
      <c r="A54" s="67">
        <v>50</v>
      </c>
      <c r="B54" s="68" t="s">
        <v>113</v>
      </c>
      <c r="C54" s="67" t="s">
        <v>179</v>
      </c>
      <c r="D54" s="68" t="s">
        <v>198</v>
      </c>
      <c r="E54" s="68" t="s">
        <v>171</v>
      </c>
      <c r="F54" s="72">
        <v>83.54</v>
      </c>
      <c r="G54" s="72">
        <v>79.73360000000001</v>
      </c>
      <c r="H54" s="72">
        <v>80.260000000000005</v>
      </c>
      <c r="I54" s="54"/>
      <c r="J54" s="55">
        <v>55</v>
      </c>
      <c r="K54" s="69"/>
      <c r="L54" s="56"/>
      <c r="M54" s="55">
        <v>65</v>
      </c>
      <c r="N54" s="69"/>
      <c r="O54" s="54"/>
      <c r="P54" s="55">
        <v>65</v>
      </c>
      <c r="Q54" s="69"/>
      <c r="R54" s="56"/>
      <c r="S54" s="55">
        <v>50</v>
      </c>
      <c r="T54" s="69"/>
      <c r="U54" s="54"/>
      <c r="V54" s="55">
        <v>55</v>
      </c>
      <c r="W54" s="69"/>
      <c r="X54" s="56"/>
      <c r="Y54" s="55">
        <v>90</v>
      </c>
      <c r="Z54" s="69"/>
      <c r="AA54" s="57">
        <f t="shared" si="4"/>
        <v>439.44444444444446</v>
      </c>
      <c r="AB54" s="58">
        <f t="shared" si="4"/>
        <v>0</v>
      </c>
      <c r="AC54" s="59">
        <f t="shared" si="5"/>
        <v>439.44444444444446</v>
      </c>
      <c r="AD54" s="60">
        <f t="shared" si="3"/>
        <v>341.48902222222227</v>
      </c>
    </row>
    <row r="55" spans="1:30" x14ac:dyDescent="0.25">
      <c r="A55" s="67">
        <v>51</v>
      </c>
      <c r="B55" s="68" t="s">
        <v>113</v>
      </c>
      <c r="C55" s="67" t="s">
        <v>179</v>
      </c>
      <c r="D55" s="68" t="s">
        <v>199</v>
      </c>
      <c r="E55" s="68" t="s">
        <v>166</v>
      </c>
      <c r="F55" s="72">
        <v>63.65</v>
      </c>
      <c r="G55" s="72">
        <v>61.598200000000006</v>
      </c>
      <c r="H55" s="72">
        <v>58.67</v>
      </c>
      <c r="I55" s="54"/>
      <c r="J55" s="55">
        <v>65</v>
      </c>
      <c r="K55" s="69"/>
      <c r="L55" s="56"/>
      <c r="M55" s="55">
        <v>40</v>
      </c>
      <c r="N55" s="69"/>
      <c r="O55" s="54"/>
      <c r="P55" s="55">
        <v>45</v>
      </c>
      <c r="Q55" s="69"/>
      <c r="R55" s="56"/>
      <c r="S55" s="55">
        <v>40</v>
      </c>
      <c r="T55" s="69"/>
      <c r="U55" s="54"/>
      <c r="V55" s="55">
        <v>35</v>
      </c>
      <c r="W55" s="69"/>
      <c r="X55" s="56"/>
      <c r="Y55" s="55">
        <v>75</v>
      </c>
      <c r="Z55" s="69"/>
      <c r="AA55" s="57">
        <f t="shared" si="4"/>
        <v>350</v>
      </c>
      <c r="AB55" s="58">
        <f t="shared" si="4"/>
        <v>0</v>
      </c>
      <c r="AC55" s="59">
        <f t="shared" si="5"/>
        <v>350</v>
      </c>
      <c r="AD55" s="60">
        <f t="shared" si="3"/>
        <v>266.95910000000003</v>
      </c>
    </row>
    <row r="56" spans="1:30" x14ac:dyDescent="0.25">
      <c r="A56" s="67">
        <v>52</v>
      </c>
      <c r="B56" s="68" t="s">
        <v>113</v>
      </c>
      <c r="C56" s="67" t="s">
        <v>179</v>
      </c>
      <c r="D56" s="68" t="s">
        <v>200</v>
      </c>
      <c r="E56" s="68" t="s">
        <v>188</v>
      </c>
      <c r="F56" s="72">
        <v>67.52</v>
      </c>
      <c r="G56" s="72">
        <v>68.790500000000009</v>
      </c>
      <c r="H56" s="72">
        <v>66.22</v>
      </c>
      <c r="I56" s="54"/>
      <c r="J56" s="55">
        <v>30</v>
      </c>
      <c r="K56" s="69"/>
      <c r="L56" s="56"/>
      <c r="M56" s="55">
        <v>15</v>
      </c>
      <c r="N56" s="69"/>
      <c r="O56" s="54"/>
      <c r="P56" s="55">
        <v>45</v>
      </c>
      <c r="Q56" s="69"/>
      <c r="R56" s="56"/>
      <c r="S56" s="55">
        <v>35</v>
      </c>
      <c r="T56" s="69"/>
      <c r="U56" s="54"/>
      <c r="V56" s="55">
        <v>35</v>
      </c>
      <c r="W56" s="69"/>
      <c r="X56" s="56"/>
      <c r="Y56" s="55">
        <v>80</v>
      </c>
      <c r="Z56" s="69"/>
      <c r="AA56" s="57">
        <f t="shared" si="4"/>
        <v>256.66666666666663</v>
      </c>
      <c r="AB56" s="58">
        <f t="shared" si="4"/>
        <v>0</v>
      </c>
      <c r="AC56" s="59">
        <f t="shared" si="5"/>
        <v>256.66666666666663</v>
      </c>
      <c r="AD56" s="60">
        <f t="shared" si="3"/>
        <v>229.59858333333329</v>
      </c>
    </row>
    <row r="57" spans="1:30" x14ac:dyDescent="0.25">
      <c r="A57" s="67">
        <v>53</v>
      </c>
      <c r="B57" s="68" t="s">
        <v>113</v>
      </c>
      <c r="C57" s="67" t="s">
        <v>179</v>
      </c>
      <c r="D57" s="68" t="s">
        <v>201</v>
      </c>
      <c r="E57" s="68" t="s">
        <v>202</v>
      </c>
      <c r="F57" s="72">
        <v>65.42</v>
      </c>
      <c r="G57" s="72">
        <v>68.143799999999999</v>
      </c>
      <c r="H57" s="72">
        <v>67.680000000000007</v>
      </c>
      <c r="I57" s="54"/>
      <c r="J57" s="55">
        <v>50</v>
      </c>
      <c r="K57" s="69"/>
      <c r="L57" s="56"/>
      <c r="M57" s="55">
        <v>25</v>
      </c>
      <c r="N57" s="69"/>
      <c r="O57" s="54"/>
      <c r="P57" s="55">
        <v>50</v>
      </c>
      <c r="Q57" s="69"/>
      <c r="R57" s="56"/>
      <c r="S57" s="55">
        <v>35</v>
      </c>
      <c r="T57" s="69"/>
      <c r="U57" s="54"/>
      <c r="V57" s="55">
        <v>30</v>
      </c>
      <c r="W57" s="69"/>
      <c r="X57" s="56"/>
      <c r="Y57" s="55">
        <v>80</v>
      </c>
      <c r="Z57" s="69"/>
      <c r="AA57" s="57">
        <f t="shared" si="4"/>
        <v>307.22222222222223</v>
      </c>
      <c r="AB57" s="58">
        <f t="shared" si="4"/>
        <v>0</v>
      </c>
      <c r="AC57" s="59">
        <f t="shared" si="5"/>
        <v>307.22222222222223</v>
      </c>
      <c r="AD57" s="60">
        <f t="shared" si="3"/>
        <v>254.23301111111113</v>
      </c>
    </row>
    <row r="58" spans="1:30" x14ac:dyDescent="0.25">
      <c r="A58" s="67">
        <v>54</v>
      </c>
      <c r="B58" s="68" t="s">
        <v>113</v>
      </c>
      <c r="C58" s="67" t="s">
        <v>179</v>
      </c>
      <c r="D58" s="68" t="s">
        <v>203</v>
      </c>
      <c r="E58" s="68" t="s">
        <v>204</v>
      </c>
      <c r="F58" s="72">
        <v>85.38</v>
      </c>
      <c r="G58" s="72">
        <v>85.963999999999999</v>
      </c>
      <c r="H58" s="72">
        <v>88.27</v>
      </c>
      <c r="I58" s="54"/>
      <c r="J58" s="55">
        <v>65</v>
      </c>
      <c r="K58" s="69"/>
      <c r="L58" s="56"/>
      <c r="M58" s="55">
        <v>80</v>
      </c>
      <c r="N58" s="69"/>
      <c r="O58" s="54"/>
      <c r="P58" s="55">
        <v>80</v>
      </c>
      <c r="Q58" s="69"/>
      <c r="R58" s="56"/>
      <c r="S58" s="55">
        <v>80</v>
      </c>
      <c r="T58" s="69"/>
      <c r="U58" s="54"/>
      <c r="V58" s="55">
        <v>60</v>
      </c>
      <c r="W58" s="69"/>
      <c r="X58" s="56"/>
      <c r="Y58" s="55">
        <v>100</v>
      </c>
      <c r="Z58" s="69"/>
      <c r="AA58" s="57">
        <f t="shared" si="4"/>
        <v>536.66666666666674</v>
      </c>
      <c r="AB58" s="58">
        <f t="shared" si="4"/>
        <v>0</v>
      </c>
      <c r="AC58" s="59">
        <f t="shared" si="5"/>
        <v>536.66666666666674</v>
      </c>
      <c r="AD58" s="60">
        <f t="shared" si="3"/>
        <v>398.14033333333339</v>
      </c>
    </row>
    <row r="59" spans="1:30" x14ac:dyDescent="0.25">
      <c r="A59" s="67">
        <v>55</v>
      </c>
      <c r="B59" s="68" t="s">
        <v>113</v>
      </c>
      <c r="C59" s="67" t="s">
        <v>205</v>
      </c>
      <c r="D59" s="68" t="s">
        <v>206</v>
      </c>
      <c r="E59" s="68" t="s">
        <v>207</v>
      </c>
      <c r="F59" s="72">
        <v>77.62</v>
      </c>
      <c r="G59" s="72">
        <v>76.932000000000002</v>
      </c>
      <c r="H59" s="72">
        <v>81.98</v>
      </c>
      <c r="I59" s="54"/>
      <c r="J59" s="55">
        <v>90</v>
      </c>
      <c r="K59" s="69"/>
      <c r="L59" s="56"/>
      <c r="M59" s="55">
        <v>40</v>
      </c>
      <c r="N59" s="69"/>
      <c r="O59" s="54"/>
      <c r="P59" s="55">
        <v>75</v>
      </c>
      <c r="Q59" s="69"/>
      <c r="R59" s="56"/>
      <c r="S59" s="55">
        <v>80</v>
      </c>
      <c r="T59" s="69"/>
      <c r="U59" s="54"/>
      <c r="V59" s="55">
        <v>45</v>
      </c>
      <c r="W59" s="69"/>
      <c r="X59" s="56"/>
      <c r="Y59" s="55">
        <v>95</v>
      </c>
      <c r="Z59" s="69"/>
      <c r="AA59" s="57">
        <f t="shared" si="4"/>
        <v>489.99999999999994</v>
      </c>
      <c r="AB59" s="58">
        <f t="shared" si="4"/>
        <v>0</v>
      </c>
      <c r="AC59" s="59">
        <f t="shared" si="5"/>
        <v>489.99999999999994</v>
      </c>
      <c r="AD59" s="60">
        <f t="shared" si="3"/>
        <v>363.26599999999996</v>
      </c>
    </row>
    <row r="60" spans="1:30" x14ac:dyDescent="0.25">
      <c r="A60" s="67">
        <v>56</v>
      </c>
      <c r="B60" s="68" t="s">
        <v>113</v>
      </c>
      <c r="C60" s="67" t="s">
        <v>205</v>
      </c>
      <c r="D60" s="68" t="s">
        <v>208</v>
      </c>
      <c r="E60" s="68" t="s">
        <v>154</v>
      </c>
      <c r="F60" s="72">
        <v>69.47</v>
      </c>
      <c r="G60" s="72">
        <v>65.395700000000005</v>
      </c>
      <c r="H60" s="72">
        <v>70.100000000000009</v>
      </c>
      <c r="I60" s="54"/>
      <c r="J60" s="55">
        <v>50</v>
      </c>
      <c r="K60" s="69"/>
      <c r="L60" s="56"/>
      <c r="M60" s="55">
        <v>15</v>
      </c>
      <c r="N60" s="69"/>
      <c r="O60" s="54"/>
      <c r="P60" s="55">
        <v>50</v>
      </c>
      <c r="Q60" s="69"/>
      <c r="R60" s="56"/>
      <c r="S60" s="55">
        <v>35</v>
      </c>
      <c r="T60" s="69"/>
      <c r="U60" s="54"/>
      <c r="V60" s="55">
        <v>20</v>
      </c>
      <c r="W60" s="69"/>
      <c r="X60" s="56"/>
      <c r="Y60" s="55">
        <v>75</v>
      </c>
      <c r="Z60" s="69"/>
      <c r="AA60" s="57">
        <f t="shared" si="4"/>
        <v>280</v>
      </c>
      <c r="AB60" s="58">
        <f t="shared" si="4"/>
        <v>0</v>
      </c>
      <c r="AC60" s="59">
        <f t="shared" si="5"/>
        <v>280</v>
      </c>
      <c r="AD60" s="60">
        <f t="shared" si="3"/>
        <v>242.48285000000001</v>
      </c>
    </row>
    <row r="61" spans="1:30" x14ac:dyDescent="0.25">
      <c r="A61" s="67">
        <v>57</v>
      </c>
      <c r="B61" s="68" t="s">
        <v>113</v>
      </c>
      <c r="C61" s="67" t="s">
        <v>205</v>
      </c>
      <c r="D61" s="68" t="s">
        <v>209</v>
      </c>
      <c r="E61" s="68" t="s">
        <v>210</v>
      </c>
      <c r="F61" s="72">
        <v>84.86</v>
      </c>
      <c r="G61" s="72">
        <v>83.777100000000004</v>
      </c>
      <c r="H61" s="72">
        <v>87.12</v>
      </c>
      <c r="I61" s="54"/>
      <c r="J61" s="55">
        <v>90</v>
      </c>
      <c r="K61" s="69"/>
      <c r="L61" s="56"/>
      <c r="M61" s="55">
        <v>80</v>
      </c>
      <c r="N61" s="69"/>
      <c r="O61" s="54"/>
      <c r="P61" s="55">
        <v>85</v>
      </c>
      <c r="Q61" s="69"/>
      <c r="R61" s="56"/>
      <c r="S61" s="55">
        <v>80</v>
      </c>
      <c r="T61" s="69"/>
      <c r="U61" s="54"/>
      <c r="V61" s="55">
        <v>50</v>
      </c>
      <c r="W61" s="69"/>
      <c r="X61" s="56"/>
      <c r="Y61" s="55">
        <v>100</v>
      </c>
      <c r="Z61" s="69"/>
      <c r="AA61" s="57">
        <f t="shared" si="4"/>
        <v>575.55555555555566</v>
      </c>
      <c r="AB61" s="58">
        <f t="shared" si="4"/>
        <v>0</v>
      </c>
      <c r="AC61" s="59">
        <f t="shared" si="5"/>
        <v>575.55555555555566</v>
      </c>
      <c r="AD61" s="60">
        <f t="shared" si="3"/>
        <v>415.65632777777785</v>
      </c>
    </row>
    <row r="62" spans="1:30" x14ac:dyDescent="0.25">
      <c r="A62" s="67">
        <v>58</v>
      </c>
      <c r="B62" s="68" t="s">
        <v>113</v>
      </c>
      <c r="C62" s="67" t="s">
        <v>205</v>
      </c>
      <c r="D62" s="68" t="s">
        <v>211</v>
      </c>
      <c r="E62" s="68" t="s">
        <v>212</v>
      </c>
      <c r="F62" s="72">
        <v>90.01</v>
      </c>
      <c r="G62" s="72">
        <v>81.015300000000011</v>
      </c>
      <c r="H62" s="72">
        <v>84.320000000000007</v>
      </c>
      <c r="I62" s="54"/>
      <c r="J62" s="55">
        <v>80</v>
      </c>
      <c r="K62" s="69"/>
      <c r="L62" s="56"/>
      <c r="M62" s="55">
        <v>50</v>
      </c>
      <c r="N62" s="69"/>
      <c r="O62" s="54"/>
      <c r="P62" s="55">
        <v>60</v>
      </c>
      <c r="Q62" s="69"/>
      <c r="R62" s="56"/>
      <c r="S62" s="55">
        <v>80</v>
      </c>
      <c r="T62" s="69"/>
      <c r="U62" s="54"/>
      <c r="V62" s="55">
        <v>60</v>
      </c>
      <c r="W62" s="69"/>
      <c r="X62" s="56"/>
      <c r="Y62" s="55">
        <v>100</v>
      </c>
      <c r="Z62" s="69"/>
      <c r="AA62" s="57">
        <f t="shared" si="4"/>
        <v>482.22222222222223</v>
      </c>
      <c r="AB62" s="58">
        <f t="shared" si="4"/>
        <v>0</v>
      </c>
      <c r="AC62" s="59">
        <f t="shared" si="5"/>
        <v>482.22222222222223</v>
      </c>
      <c r="AD62" s="60">
        <f t="shared" si="3"/>
        <v>368.78376111111112</v>
      </c>
    </row>
    <row r="63" spans="1:30" x14ac:dyDescent="0.25">
      <c r="A63" s="67">
        <v>59</v>
      </c>
      <c r="B63" s="68" t="s">
        <v>113</v>
      </c>
      <c r="C63" s="67" t="s">
        <v>205</v>
      </c>
      <c r="D63" s="68" t="s">
        <v>213</v>
      </c>
      <c r="E63" s="68" t="s">
        <v>214</v>
      </c>
      <c r="F63" s="72">
        <v>78.88</v>
      </c>
      <c r="G63" s="72">
        <v>77.323599999999999</v>
      </c>
      <c r="H63" s="72">
        <v>81.739999999999995</v>
      </c>
      <c r="I63" s="54"/>
      <c r="J63" s="55">
        <v>55</v>
      </c>
      <c r="K63" s="69"/>
      <c r="L63" s="56"/>
      <c r="M63" s="55">
        <v>25</v>
      </c>
      <c r="N63" s="69"/>
      <c r="O63" s="54"/>
      <c r="P63" s="55">
        <v>55</v>
      </c>
      <c r="Q63" s="69"/>
      <c r="R63" s="56"/>
      <c r="S63" s="55">
        <v>60</v>
      </c>
      <c r="T63" s="69"/>
      <c r="U63" s="54"/>
      <c r="V63" s="55">
        <v>50</v>
      </c>
      <c r="W63" s="69"/>
      <c r="X63" s="56"/>
      <c r="Y63" s="55">
        <v>100</v>
      </c>
      <c r="Z63" s="69"/>
      <c r="AA63" s="57">
        <f t="shared" si="4"/>
        <v>373.33333333333331</v>
      </c>
      <c r="AB63" s="58">
        <f t="shared" si="4"/>
        <v>0</v>
      </c>
      <c r="AC63" s="59">
        <f t="shared" si="5"/>
        <v>373.33333333333331</v>
      </c>
      <c r="AD63" s="60">
        <f t="shared" si="3"/>
        <v>305.63846666666666</v>
      </c>
    </row>
    <row r="64" spans="1:30" x14ac:dyDescent="0.25">
      <c r="A64" s="67">
        <v>60</v>
      </c>
      <c r="B64" s="68" t="s">
        <v>113</v>
      </c>
      <c r="C64" s="67" t="s">
        <v>205</v>
      </c>
      <c r="D64" s="68" t="s">
        <v>215</v>
      </c>
      <c r="E64" s="68" t="s">
        <v>122</v>
      </c>
      <c r="F64" s="72">
        <v>71.100000000000009</v>
      </c>
      <c r="G64" s="72">
        <v>63.421500000000009</v>
      </c>
      <c r="H64" s="72">
        <v>63.81</v>
      </c>
      <c r="I64" s="54"/>
      <c r="J64" s="55">
        <v>55</v>
      </c>
      <c r="K64" s="69"/>
      <c r="L64" s="56"/>
      <c r="M64" s="55">
        <v>10</v>
      </c>
      <c r="N64" s="69"/>
      <c r="O64" s="54"/>
      <c r="P64" s="55">
        <v>45</v>
      </c>
      <c r="Q64" s="69"/>
      <c r="R64" s="56"/>
      <c r="S64" s="55">
        <v>70</v>
      </c>
      <c r="T64" s="69"/>
      <c r="U64" s="54"/>
      <c r="V64" s="55">
        <v>25</v>
      </c>
      <c r="W64" s="69"/>
      <c r="X64" s="56"/>
      <c r="Y64" s="55">
        <v>95</v>
      </c>
      <c r="Z64" s="69"/>
      <c r="AA64" s="57">
        <f t="shared" si="4"/>
        <v>318.88888888888886</v>
      </c>
      <c r="AB64" s="58">
        <f t="shared" si="4"/>
        <v>0</v>
      </c>
      <c r="AC64" s="59">
        <f t="shared" si="5"/>
        <v>318.88888888888886</v>
      </c>
      <c r="AD64" s="60">
        <f t="shared" si="3"/>
        <v>258.61019444444446</v>
      </c>
    </row>
    <row r="65" spans="1:30" x14ac:dyDescent="0.25">
      <c r="A65" s="67">
        <v>61</v>
      </c>
      <c r="B65" s="68" t="s">
        <v>113</v>
      </c>
      <c r="C65" s="67" t="s">
        <v>205</v>
      </c>
      <c r="D65" s="68" t="s">
        <v>63</v>
      </c>
      <c r="E65" s="68" t="s">
        <v>216</v>
      </c>
      <c r="F65" s="72">
        <v>89.33</v>
      </c>
      <c r="G65" s="72">
        <v>81.845700000000008</v>
      </c>
      <c r="H65" s="72">
        <v>91.39</v>
      </c>
      <c r="I65" s="54"/>
      <c r="J65" s="55">
        <v>85</v>
      </c>
      <c r="K65" s="69"/>
      <c r="L65" s="56"/>
      <c r="M65" s="55">
        <v>45</v>
      </c>
      <c r="N65" s="69"/>
      <c r="O65" s="54"/>
      <c r="P65" s="55">
        <v>85</v>
      </c>
      <c r="Q65" s="69"/>
      <c r="R65" s="56"/>
      <c r="S65" s="55">
        <v>70</v>
      </c>
      <c r="T65" s="69"/>
      <c r="U65" s="54"/>
      <c r="V65" s="55">
        <v>65</v>
      </c>
      <c r="W65" s="69"/>
      <c r="X65" s="56"/>
      <c r="Y65" s="55">
        <v>95</v>
      </c>
      <c r="Z65" s="69"/>
      <c r="AA65" s="57">
        <f t="shared" si="4"/>
        <v>513.33333333333326</v>
      </c>
      <c r="AB65" s="58">
        <f t="shared" si="4"/>
        <v>0</v>
      </c>
      <c r="AC65" s="59">
        <f t="shared" si="5"/>
        <v>513.33333333333326</v>
      </c>
      <c r="AD65" s="60">
        <f t="shared" si="3"/>
        <v>387.94951666666663</v>
      </c>
    </row>
    <row r="66" spans="1:30" x14ac:dyDescent="0.25">
      <c r="A66" s="67">
        <v>62</v>
      </c>
      <c r="B66" s="68" t="s">
        <v>113</v>
      </c>
      <c r="C66" s="67" t="s">
        <v>205</v>
      </c>
      <c r="D66" s="68" t="s">
        <v>217</v>
      </c>
      <c r="E66" s="68" t="s">
        <v>218</v>
      </c>
      <c r="F66" s="72">
        <v>73.64</v>
      </c>
      <c r="G66" s="72">
        <v>73.219099999999997</v>
      </c>
      <c r="H66" s="72">
        <v>74.58</v>
      </c>
      <c r="I66" s="54"/>
      <c r="J66" s="55">
        <v>80</v>
      </c>
      <c r="K66" s="69"/>
      <c r="L66" s="56"/>
      <c r="M66" s="55">
        <v>25</v>
      </c>
      <c r="N66" s="69"/>
      <c r="O66" s="54"/>
      <c r="P66" s="55">
        <v>45</v>
      </c>
      <c r="Q66" s="69"/>
      <c r="R66" s="56"/>
      <c r="S66" s="55">
        <v>55</v>
      </c>
      <c r="T66" s="69"/>
      <c r="U66" s="54"/>
      <c r="V66" s="55">
        <v>30</v>
      </c>
      <c r="W66" s="69"/>
      <c r="X66" s="56"/>
      <c r="Y66" s="55">
        <v>100</v>
      </c>
      <c r="Z66" s="69"/>
      <c r="AA66" s="57">
        <f t="shared" si="4"/>
        <v>377.22222222222223</v>
      </c>
      <c r="AB66" s="58">
        <f t="shared" si="4"/>
        <v>0</v>
      </c>
      <c r="AC66" s="59">
        <f t="shared" si="5"/>
        <v>377.22222222222223</v>
      </c>
      <c r="AD66" s="60">
        <f t="shared" si="3"/>
        <v>299.33066111111111</v>
      </c>
    </row>
    <row r="67" spans="1:30" x14ac:dyDescent="0.25">
      <c r="A67" s="67">
        <v>63</v>
      </c>
      <c r="B67" s="68" t="s">
        <v>113</v>
      </c>
      <c r="C67" s="67" t="s">
        <v>205</v>
      </c>
      <c r="D67" s="68" t="s">
        <v>130</v>
      </c>
      <c r="E67" s="68" t="s">
        <v>140</v>
      </c>
      <c r="F67" s="72">
        <v>40.94</v>
      </c>
      <c r="G67" s="72">
        <v>45.468499999999999</v>
      </c>
      <c r="H67" s="72">
        <v>57</v>
      </c>
      <c r="I67" s="54"/>
      <c r="J67" s="55">
        <v>25</v>
      </c>
      <c r="K67" s="69"/>
      <c r="L67" s="56"/>
      <c r="M67" s="55">
        <v>15</v>
      </c>
      <c r="N67" s="69"/>
      <c r="O67" s="54"/>
      <c r="P67" s="55">
        <v>25</v>
      </c>
      <c r="Q67" s="69"/>
      <c r="R67" s="56"/>
      <c r="S67" s="55">
        <v>25</v>
      </c>
      <c r="T67" s="69"/>
      <c r="U67" s="54"/>
      <c r="V67" s="55">
        <v>20</v>
      </c>
      <c r="W67" s="69"/>
      <c r="X67" s="56"/>
      <c r="Y67" s="55">
        <v>60</v>
      </c>
      <c r="Z67" s="69"/>
      <c r="AA67" s="57">
        <f t="shared" si="4"/>
        <v>182.7777777777778</v>
      </c>
      <c r="AB67" s="58">
        <f t="shared" si="4"/>
        <v>0</v>
      </c>
      <c r="AC67" s="59">
        <f t="shared" si="5"/>
        <v>182.7777777777778</v>
      </c>
      <c r="AD67" s="60">
        <f t="shared" si="3"/>
        <v>163.09313888888892</v>
      </c>
    </row>
    <row r="68" spans="1:30" x14ac:dyDescent="0.25">
      <c r="A68" s="67">
        <v>64</v>
      </c>
      <c r="B68" s="68" t="s">
        <v>113</v>
      </c>
      <c r="C68" s="67" t="s">
        <v>205</v>
      </c>
      <c r="D68" s="68" t="s">
        <v>219</v>
      </c>
      <c r="E68" s="68" t="s">
        <v>124</v>
      </c>
      <c r="F68" s="72">
        <v>78.78</v>
      </c>
      <c r="G68" s="72">
        <v>77.439900000000009</v>
      </c>
      <c r="H68" s="72">
        <v>79.900000000000006</v>
      </c>
      <c r="I68" s="54"/>
      <c r="J68" s="55">
        <v>50</v>
      </c>
      <c r="K68" s="69"/>
      <c r="L68" s="56"/>
      <c r="M68" s="55">
        <v>35</v>
      </c>
      <c r="N68" s="69"/>
      <c r="O68" s="54"/>
      <c r="P68" s="55">
        <v>40</v>
      </c>
      <c r="Q68" s="69"/>
      <c r="R68" s="56"/>
      <c r="S68" s="55">
        <v>40</v>
      </c>
      <c r="T68" s="69"/>
      <c r="U68" s="54"/>
      <c r="V68" s="55">
        <v>65</v>
      </c>
      <c r="W68" s="69"/>
      <c r="X68" s="56"/>
      <c r="Y68" s="55">
        <v>90</v>
      </c>
      <c r="Z68" s="69"/>
      <c r="AA68" s="57">
        <f t="shared" si="4"/>
        <v>346.11111111111109</v>
      </c>
      <c r="AB68" s="58">
        <f t="shared" si="4"/>
        <v>0</v>
      </c>
      <c r="AC68" s="59">
        <f t="shared" si="5"/>
        <v>346.11111111111109</v>
      </c>
      <c r="AD68" s="60">
        <f t="shared" si="3"/>
        <v>291.11550555555556</v>
      </c>
    </row>
    <row r="69" spans="1:30" x14ac:dyDescent="0.25">
      <c r="A69" s="67">
        <v>65</v>
      </c>
      <c r="B69" s="68" t="s">
        <v>113</v>
      </c>
      <c r="C69" s="67" t="s">
        <v>205</v>
      </c>
      <c r="D69" s="68" t="s">
        <v>220</v>
      </c>
      <c r="E69" s="68" t="s">
        <v>221</v>
      </c>
      <c r="F69" s="72">
        <v>74.239999999999995</v>
      </c>
      <c r="G69" s="72">
        <v>77.265100000000004</v>
      </c>
      <c r="H69" s="72">
        <v>80.820000000000007</v>
      </c>
      <c r="I69" s="54"/>
      <c r="J69" s="55">
        <v>80</v>
      </c>
      <c r="K69" s="69"/>
      <c r="L69" s="56"/>
      <c r="M69" s="55">
        <v>45</v>
      </c>
      <c r="N69" s="69"/>
      <c r="O69" s="54"/>
      <c r="P69" s="55">
        <v>45</v>
      </c>
      <c r="Q69" s="69"/>
      <c r="R69" s="56"/>
      <c r="S69" s="55">
        <v>85</v>
      </c>
      <c r="T69" s="69"/>
      <c r="U69" s="54"/>
      <c r="V69" s="55">
        <v>40</v>
      </c>
      <c r="W69" s="69"/>
      <c r="X69" s="56"/>
      <c r="Y69" s="55">
        <v>100</v>
      </c>
      <c r="Z69" s="69"/>
      <c r="AA69" s="57">
        <f t="shared" si="4"/>
        <v>439.44444444444446</v>
      </c>
      <c r="AB69" s="58">
        <f t="shared" si="4"/>
        <v>0</v>
      </c>
      <c r="AC69" s="59">
        <f t="shared" si="5"/>
        <v>439.44444444444446</v>
      </c>
      <c r="AD69" s="60">
        <f t="shared" si="3"/>
        <v>335.88477222222224</v>
      </c>
    </row>
    <row r="70" spans="1:30" x14ac:dyDescent="0.25">
      <c r="A70" s="67">
        <v>66</v>
      </c>
      <c r="B70" s="68" t="s">
        <v>113</v>
      </c>
      <c r="C70" s="67" t="s">
        <v>205</v>
      </c>
      <c r="D70" s="68" t="s">
        <v>222</v>
      </c>
      <c r="E70" s="68" t="s">
        <v>223</v>
      </c>
      <c r="F70" s="72">
        <v>95.41</v>
      </c>
      <c r="G70" s="72">
        <v>92.955399999999997</v>
      </c>
      <c r="H70" s="72">
        <v>95.84</v>
      </c>
      <c r="I70" s="54"/>
      <c r="J70" s="55">
        <v>85</v>
      </c>
      <c r="K70" s="69"/>
      <c r="L70" s="56"/>
      <c r="M70" s="55">
        <v>85</v>
      </c>
      <c r="N70" s="69"/>
      <c r="O70" s="54"/>
      <c r="P70" s="55">
        <v>95</v>
      </c>
      <c r="Q70" s="69"/>
      <c r="R70" s="56"/>
      <c r="S70" s="55">
        <v>80</v>
      </c>
      <c r="T70" s="69"/>
      <c r="U70" s="54"/>
      <c r="V70" s="55">
        <v>65</v>
      </c>
      <c r="W70" s="69"/>
      <c r="X70" s="56"/>
      <c r="Y70" s="55">
        <v>100</v>
      </c>
      <c r="Z70" s="69"/>
      <c r="AA70" s="57">
        <f t="shared" si="4"/>
        <v>602.77777777777783</v>
      </c>
      <c r="AB70" s="58">
        <f t="shared" si="4"/>
        <v>0</v>
      </c>
      <c r="AC70" s="59">
        <f t="shared" si="5"/>
        <v>602.77777777777783</v>
      </c>
      <c r="AD70" s="60">
        <f t="shared" si="3"/>
        <v>443.49158888888894</v>
      </c>
    </row>
    <row r="71" spans="1:30" x14ac:dyDescent="0.25">
      <c r="A71" s="67">
        <v>67</v>
      </c>
      <c r="B71" s="68" t="s">
        <v>113</v>
      </c>
      <c r="C71" s="67" t="s">
        <v>205</v>
      </c>
      <c r="D71" s="68" t="s">
        <v>174</v>
      </c>
      <c r="E71" s="68" t="s">
        <v>224</v>
      </c>
      <c r="F71" s="72">
        <v>87.34</v>
      </c>
      <c r="G71" s="72">
        <v>83.5852</v>
      </c>
      <c r="H71" s="72">
        <v>75.08</v>
      </c>
      <c r="I71" s="54"/>
      <c r="J71" s="55">
        <v>80</v>
      </c>
      <c r="K71" s="69"/>
      <c r="L71" s="56"/>
      <c r="M71" s="55">
        <v>55</v>
      </c>
      <c r="N71" s="69"/>
      <c r="O71" s="54"/>
      <c r="P71" s="55">
        <v>80</v>
      </c>
      <c r="Q71" s="69"/>
      <c r="R71" s="56"/>
      <c r="S71" s="55">
        <v>90</v>
      </c>
      <c r="T71" s="69"/>
      <c r="U71" s="54"/>
      <c r="V71" s="55">
        <v>40</v>
      </c>
      <c r="W71" s="69"/>
      <c r="X71" s="56"/>
      <c r="Y71" s="55">
        <v>100</v>
      </c>
      <c r="Z71" s="69"/>
      <c r="AA71" s="57">
        <f t="shared" si="4"/>
        <v>513.33333333333326</v>
      </c>
      <c r="AB71" s="58">
        <f t="shared" si="4"/>
        <v>0</v>
      </c>
      <c r="AC71" s="59">
        <f t="shared" si="5"/>
        <v>513.33333333333326</v>
      </c>
      <c r="AD71" s="60">
        <f t="shared" si="3"/>
        <v>379.66926666666666</v>
      </c>
    </row>
    <row r="72" spans="1:30" x14ac:dyDescent="0.25">
      <c r="A72" s="67">
        <v>68</v>
      </c>
      <c r="B72" s="68" t="s">
        <v>113</v>
      </c>
      <c r="C72" s="67" t="s">
        <v>205</v>
      </c>
      <c r="D72" s="68" t="s">
        <v>225</v>
      </c>
      <c r="E72" s="68" t="s">
        <v>187</v>
      </c>
      <c r="F72" s="72">
        <v>67.13</v>
      </c>
      <c r="G72" s="72">
        <v>60.533799999999999</v>
      </c>
      <c r="H72" s="72">
        <v>66.11</v>
      </c>
      <c r="I72" s="54"/>
      <c r="J72" s="55">
        <v>40</v>
      </c>
      <c r="K72" s="69"/>
      <c r="L72" s="56"/>
      <c r="M72" s="55">
        <v>20</v>
      </c>
      <c r="N72" s="69"/>
      <c r="O72" s="54"/>
      <c r="P72" s="55">
        <v>45</v>
      </c>
      <c r="Q72" s="69"/>
      <c r="R72" s="56"/>
      <c r="S72" s="55">
        <v>35</v>
      </c>
      <c r="T72" s="69"/>
      <c r="U72" s="54"/>
      <c r="V72" s="55">
        <v>15</v>
      </c>
      <c r="W72" s="69"/>
      <c r="X72" s="56"/>
      <c r="Y72" s="55">
        <v>75</v>
      </c>
      <c r="Z72" s="69"/>
      <c r="AA72" s="57">
        <f t="shared" si="4"/>
        <v>260.55555555555554</v>
      </c>
      <c r="AB72" s="58">
        <f t="shared" si="4"/>
        <v>0</v>
      </c>
      <c r="AC72" s="59">
        <f t="shared" si="5"/>
        <v>260.55555555555554</v>
      </c>
      <c r="AD72" s="60">
        <f t="shared" si="3"/>
        <v>227.16467777777777</v>
      </c>
    </row>
    <row r="73" spans="1:30" x14ac:dyDescent="0.25">
      <c r="A73" s="67">
        <v>69</v>
      </c>
      <c r="B73" s="68" t="s">
        <v>113</v>
      </c>
      <c r="C73" s="67" t="s">
        <v>205</v>
      </c>
      <c r="D73" s="68" t="s">
        <v>226</v>
      </c>
      <c r="E73" s="68" t="s">
        <v>202</v>
      </c>
      <c r="F73" s="72">
        <v>50.93</v>
      </c>
      <c r="G73" s="72">
        <v>43.783000000000001</v>
      </c>
      <c r="H73" s="72">
        <v>52.69</v>
      </c>
      <c r="I73" s="54"/>
      <c r="J73" s="55">
        <v>20</v>
      </c>
      <c r="K73" s="69"/>
      <c r="L73" s="56"/>
      <c r="M73" s="55">
        <v>10</v>
      </c>
      <c r="N73" s="69"/>
      <c r="O73" s="54"/>
      <c r="P73" s="55">
        <v>25</v>
      </c>
      <c r="Q73" s="69"/>
      <c r="R73" s="56"/>
      <c r="S73" s="55">
        <v>10</v>
      </c>
      <c r="T73" s="69"/>
      <c r="U73" s="54"/>
      <c r="V73" s="55">
        <v>15</v>
      </c>
      <c r="W73" s="69"/>
      <c r="X73" s="56"/>
      <c r="Y73" s="55">
        <v>55</v>
      </c>
      <c r="Z73" s="69"/>
      <c r="AA73" s="57">
        <f t="shared" si="4"/>
        <v>147.77777777777777</v>
      </c>
      <c r="AB73" s="58">
        <f t="shared" si="4"/>
        <v>0</v>
      </c>
      <c r="AC73" s="59">
        <f t="shared" si="5"/>
        <v>147.77777777777777</v>
      </c>
      <c r="AD73" s="60">
        <f t="shared" si="3"/>
        <v>147.59038888888887</v>
      </c>
    </row>
    <row r="74" spans="1:30" x14ac:dyDescent="0.25">
      <c r="A74" s="67">
        <v>70</v>
      </c>
      <c r="B74" s="68" t="s">
        <v>113</v>
      </c>
      <c r="C74" s="67" t="s">
        <v>205</v>
      </c>
      <c r="D74" s="68" t="s">
        <v>227</v>
      </c>
      <c r="E74" s="68" t="s">
        <v>173</v>
      </c>
      <c r="F74" s="72">
        <v>87.79</v>
      </c>
      <c r="G74" s="72">
        <v>81.188500000000005</v>
      </c>
      <c r="H74" s="72">
        <v>85.39</v>
      </c>
      <c r="I74" s="54"/>
      <c r="J74" s="55">
        <v>70</v>
      </c>
      <c r="K74" s="69"/>
      <c r="L74" s="56"/>
      <c r="M74" s="55">
        <v>35</v>
      </c>
      <c r="N74" s="69"/>
      <c r="O74" s="54"/>
      <c r="P74" s="55">
        <v>65</v>
      </c>
      <c r="Q74" s="69"/>
      <c r="R74" s="56"/>
      <c r="S74" s="55">
        <v>65</v>
      </c>
      <c r="T74" s="69"/>
      <c r="U74" s="54"/>
      <c r="V74" s="55">
        <v>65</v>
      </c>
      <c r="W74" s="69"/>
      <c r="X74" s="56"/>
      <c r="Y74" s="55">
        <v>85</v>
      </c>
      <c r="Z74" s="69"/>
      <c r="AA74" s="57">
        <f t="shared" si="4"/>
        <v>431.66666666666669</v>
      </c>
      <c r="AB74" s="58">
        <f t="shared" si="4"/>
        <v>0</v>
      </c>
      <c r="AC74" s="59">
        <f t="shared" si="5"/>
        <v>431.66666666666669</v>
      </c>
      <c r="AD74" s="60">
        <f t="shared" si="3"/>
        <v>343.01758333333333</v>
      </c>
    </row>
    <row r="75" spans="1:30" x14ac:dyDescent="0.25">
      <c r="A75" s="67">
        <v>71</v>
      </c>
      <c r="B75" s="68" t="s">
        <v>113</v>
      </c>
      <c r="C75" s="67" t="s">
        <v>205</v>
      </c>
      <c r="D75" s="68" t="s">
        <v>172</v>
      </c>
      <c r="E75" s="68" t="s">
        <v>228</v>
      </c>
      <c r="F75" s="72">
        <v>80.600000000000009</v>
      </c>
      <c r="G75" s="72">
        <v>77.676299999999998</v>
      </c>
      <c r="H75" s="72">
        <v>84.66</v>
      </c>
      <c r="I75" s="54"/>
      <c r="J75" s="55">
        <v>65</v>
      </c>
      <c r="K75" s="69"/>
      <c r="L75" s="56"/>
      <c r="M75" s="55">
        <v>35</v>
      </c>
      <c r="N75" s="69"/>
      <c r="O75" s="54"/>
      <c r="P75" s="55">
        <v>65</v>
      </c>
      <c r="Q75" s="69"/>
      <c r="R75" s="56"/>
      <c r="S75" s="55">
        <v>85</v>
      </c>
      <c r="T75" s="69"/>
      <c r="U75" s="54"/>
      <c r="V75" s="55">
        <v>55</v>
      </c>
      <c r="W75" s="69"/>
      <c r="X75" s="56"/>
      <c r="Y75" s="55">
        <v>100</v>
      </c>
      <c r="Z75" s="69"/>
      <c r="AA75" s="57">
        <f t="shared" si="4"/>
        <v>443.33333333333331</v>
      </c>
      <c r="AB75" s="58">
        <f t="shared" si="4"/>
        <v>0</v>
      </c>
      <c r="AC75" s="59">
        <f t="shared" si="5"/>
        <v>443.33333333333331</v>
      </c>
      <c r="AD75" s="60">
        <f t="shared" si="3"/>
        <v>343.13481666666667</v>
      </c>
    </row>
    <row r="76" spans="1:30" x14ac:dyDescent="0.25">
      <c r="A76" s="67">
        <v>72</v>
      </c>
      <c r="B76" s="68" t="s">
        <v>113</v>
      </c>
      <c r="C76" s="67" t="s">
        <v>205</v>
      </c>
      <c r="D76" s="68" t="s">
        <v>229</v>
      </c>
      <c r="E76" s="68" t="s">
        <v>230</v>
      </c>
      <c r="F76" s="72">
        <v>86.38</v>
      </c>
      <c r="G76" s="72">
        <v>86.316800000000001</v>
      </c>
      <c r="H76" s="72">
        <v>93.06</v>
      </c>
      <c r="I76" s="54"/>
      <c r="J76" s="55">
        <v>85</v>
      </c>
      <c r="K76" s="69"/>
      <c r="L76" s="56"/>
      <c r="M76" s="55">
        <v>70</v>
      </c>
      <c r="N76" s="69"/>
      <c r="O76" s="54"/>
      <c r="P76" s="55">
        <v>95</v>
      </c>
      <c r="Q76" s="69"/>
      <c r="R76" s="56"/>
      <c r="S76" s="55">
        <v>95</v>
      </c>
      <c r="T76" s="69"/>
      <c r="U76" s="54"/>
      <c r="V76" s="55">
        <v>80</v>
      </c>
      <c r="W76" s="69"/>
      <c r="X76" s="56"/>
      <c r="Y76" s="55">
        <v>100</v>
      </c>
      <c r="Z76" s="69"/>
      <c r="AA76" s="57">
        <f t="shared" si="4"/>
        <v>602.77777777777783</v>
      </c>
      <c r="AB76" s="58">
        <f t="shared" si="4"/>
        <v>0</v>
      </c>
      <c r="AC76" s="59">
        <f t="shared" si="5"/>
        <v>602.77777777777783</v>
      </c>
      <c r="AD76" s="60">
        <f t="shared" si="3"/>
        <v>434.26728888888891</v>
      </c>
    </row>
    <row r="77" spans="1:30" x14ac:dyDescent="0.25">
      <c r="A77" s="67">
        <v>73</v>
      </c>
      <c r="B77" s="68" t="s">
        <v>113</v>
      </c>
      <c r="C77" s="67" t="s">
        <v>205</v>
      </c>
      <c r="D77" s="68" t="s">
        <v>174</v>
      </c>
      <c r="E77" s="68" t="s">
        <v>231</v>
      </c>
      <c r="F77" s="72">
        <v>75.55</v>
      </c>
      <c r="G77" s="72">
        <v>68.333300000000008</v>
      </c>
      <c r="H77" s="72">
        <v>80.400000000000006</v>
      </c>
      <c r="I77" s="54"/>
      <c r="J77" s="55">
        <v>75</v>
      </c>
      <c r="K77" s="69"/>
      <c r="L77" s="56"/>
      <c r="M77" s="55">
        <v>30</v>
      </c>
      <c r="N77" s="69"/>
      <c r="O77" s="54"/>
      <c r="P77" s="55">
        <v>70</v>
      </c>
      <c r="Q77" s="69"/>
      <c r="R77" s="56"/>
      <c r="S77" s="55">
        <v>70</v>
      </c>
      <c r="T77" s="69"/>
      <c r="U77" s="54"/>
      <c r="V77" s="55">
        <v>40</v>
      </c>
      <c r="W77" s="69"/>
      <c r="X77" s="56"/>
      <c r="Y77" s="55">
        <v>95</v>
      </c>
      <c r="Z77" s="69"/>
      <c r="AA77" s="57">
        <f t="shared" si="4"/>
        <v>431.66666666666669</v>
      </c>
      <c r="AB77" s="58">
        <f t="shared" si="4"/>
        <v>0</v>
      </c>
      <c r="AC77" s="59">
        <f t="shared" si="5"/>
        <v>431.66666666666669</v>
      </c>
      <c r="AD77" s="60">
        <f t="shared" si="3"/>
        <v>327.97498333333334</v>
      </c>
    </row>
  </sheetData>
  <mergeCells count="28">
    <mergeCell ref="Y3:Z3"/>
    <mergeCell ref="A1:E1"/>
    <mergeCell ref="P3:Q3"/>
    <mergeCell ref="R3:R4"/>
    <mergeCell ref="S3:T3"/>
    <mergeCell ref="U3:U4"/>
    <mergeCell ref="V3:W3"/>
    <mergeCell ref="X3:X4"/>
    <mergeCell ref="F1:AD1"/>
    <mergeCell ref="U2:W2"/>
    <mergeCell ref="X2:Z2"/>
    <mergeCell ref="AA2:AA4"/>
    <mergeCell ref="AB2:AB4"/>
    <mergeCell ref="AC2:AC4"/>
    <mergeCell ref="AD2:AD4"/>
    <mergeCell ref="A3:A4"/>
    <mergeCell ref="R2:T2"/>
    <mergeCell ref="O3:O4"/>
    <mergeCell ref="A2:E2"/>
    <mergeCell ref="F2:H3"/>
    <mergeCell ref="I2:K2"/>
    <mergeCell ref="L2:N2"/>
    <mergeCell ref="O2:Q2"/>
    <mergeCell ref="B3:E3"/>
    <mergeCell ref="I3:I4"/>
    <mergeCell ref="J3:K3"/>
    <mergeCell ref="L3:L4"/>
    <mergeCell ref="M3:N3"/>
  </mergeCells>
  <hyperlinks>
    <hyperlink ref="A1:E1" location="ANASAYFA!A1" display="ANASAYFA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3"/>
  <sheetViews>
    <sheetView workbookViewId="0">
      <pane xSplit="5" ySplit="4" topLeftCell="F5" activePane="bottomRight" state="frozen"/>
      <selection pane="topRight" activeCell="F1" sqref="F1"/>
      <selection pane="bottomLeft" activeCell="A5" sqref="A5"/>
      <selection pane="bottomRight" sqref="A1:E1"/>
    </sheetView>
  </sheetViews>
  <sheetFormatPr defaultRowHeight="21" x14ac:dyDescent="0.35"/>
  <cols>
    <col min="1" max="1" width="9.140625" style="66"/>
    <col min="2" max="2" width="18.7109375" style="66" customWidth="1"/>
    <col min="3" max="3" width="13.140625" style="66" bestFit="1" customWidth="1"/>
    <col min="4" max="5" width="15.28515625" style="66" customWidth="1"/>
    <col min="6" max="8" width="16.42578125" style="25" customWidth="1"/>
    <col min="9" max="9" width="20.7109375" style="62" customWidth="1"/>
    <col min="10" max="11" width="11.28515625" style="62" customWidth="1"/>
    <col min="12" max="12" width="20.7109375" style="62" customWidth="1"/>
    <col min="13" max="14" width="11.28515625" style="62" customWidth="1"/>
    <col min="15" max="15" width="20.7109375" style="62" customWidth="1"/>
    <col min="16" max="17" width="11.28515625" style="62" customWidth="1"/>
    <col min="18" max="18" width="22" style="62" customWidth="1"/>
    <col min="19" max="20" width="11.28515625" style="62" customWidth="1"/>
    <col min="21" max="21" width="20.7109375" style="62" customWidth="1"/>
    <col min="22" max="23" width="11.28515625" style="62" customWidth="1"/>
    <col min="24" max="24" width="20.7109375" style="62" customWidth="1"/>
    <col min="25" max="26" width="11.28515625" style="62" customWidth="1"/>
    <col min="27" max="27" width="22.28515625" style="63" customWidth="1"/>
    <col min="28" max="29" width="21.28515625" style="63" customWidth="1"/>
    <col min="30" max="30" width="19.140625" style="64" customWidth="1"/>
  </cols>
  <sheetData>
    <row r="1" spans="1:30" ht="75.75" customHeight="1" x14ac:dyDescent="0.25">
      <c r="A1" s="134" t="s">
        <v>766</v>
      </c>
      <c r="B1" s="134"/>
      <c r="C1" s="134"/>
      <c r="D1" s="134"/>
      <c r="E1" s="135"/>
      <c r="F1" s="136" t="s">
        <v>24</v>
      </c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8"/>
    </row>
    <row r="2" spans="1:30" ht="34.5" customHeight="1" x14ac:dyDescent="0.25">
      <c r="A2" s="117"/>
      <c r="B2" s="117"/>
      <c r="C2" s="117"/>
      <c r="D2" s="117"/>
      <c r="E2" s="117"/>
      <c r="F2" s="118" t="s">
        <v>17</v>
      </c>
      <c r="G2" s="119"/>
      <c r="H2" s="120"/>
      <c r="I2" s="124" t="s">
        <v>2</v>
      </c>
      <c r="J2" s="125"/>
      <c r="K2" s="126"/>
      <c r="L2" s="112" t="s">
        <v>3</v>
      </c>
      <c r="M2" s="113"/>
      <c r="N2" s="114"/>
      <c r="O2" s="124" t="s">
        <v>10</v>
      </c>
      <c r="P2" s="125"/>
      <c r="Q2" s="126"/>
      <c r="R2" s="112" t="s">
        <v>25</v>
      </c>
      <c r="S2" s="113"/>
      <c r="T2" s="114"/>
      <c r="U2" s="124" t="s">
        <v>4</v>
      </c>
      <c r="V2" s="125"/>
      <c r="W2" s="126"/>
      <c r="X2" s="112" t="s">
        <v>23</v>
      </c>
      <c r="Y2" s="113"/>
      <c r="Z2" s="114"/>
      <c r="AA2" s="139" t="s">
        <v>26</v>
      </c>
      <c r="AB2" s="142" t="s">
        <v>753</v>
      </c>
      <c r="AC2" s="145" t="s">
        <v>754</v>
      </c>
      <c r="AD2" s="148" t="s">
        <v>755</v>
      </c>
    </row>
    <row r="3" spans="1:30" ht="21" customHeight="1" x14ac:dyDescent="0.25">
      <c r="A3" s="127" t="s">
        <v>5</v>
      </c>
      <c r="B3" s="127" t="s">
        <v>1</v>
      </c>
      <c r="C3" s="127"/>
      <c r="D3" s="127"/>
      <c r="E3" s="127"/>
      <c r="F3" s="121"/>
      <c r="G3" s="122"/>
      <c r="H3" s="123"/>
      <c r="I3" s="115" t="s">
        <v>27</v>
      </c>
      <c r="J3" s="128" t="s">
        <v>28</v>
      </c>
      <c r="K3" s="129"/>
      <c r="L3" s="130" t="s">
        <v>27</v>
      </c>
      <c r="M3" s="132" t="s">
        <v>28</v>
      </c>
      <c r="N3" s="133"/>
      <c r="O3" s="115" t="s">
        <v>27</v>
      </c>
      <c r="P3" s="128" t="s">
        <v>28</v>
      </c>
      <c r="Q3" s="129"/>
      <c r="R3" s="130" t="s">
        <v>27</v>
      </c>
      <c r="S3" s="132" t="s">
        <v>28</v>
      </c>
      <c r="T3" s="133"/>
      <c r="U3" s="115" t="s">
        <v>27</v>
      </c>
      <c r="V3" s="128" t="s">
        <v>28</v>
      </c>
      <c r="W3" s="129"/>
      <c r="X3" s="130" t="s">
        <v>27</v>
      </c>
      <c r="Y3" s="132" t="s">
        <v>28</v>
      </c>
      <c r="Z3" s="133"/>
      <c r="AA3" s="140"/>
      <c r="AB3" s="143"/>
      <c r="AC3" s="146"/>
      <c r="AD3" s="149"/>
    </row>
    <row r="4" spans="1:30" ht="31.5" x14ac:dyDescent="0.25">
      <c r="A4" s="127"/>
      <c r="B4" s="70" t="s">
        <v>0</v>
      </c>
      <c r="C4" s="70" t="s">
        <v>13</v>
      </c>
      <c r="D4" s="70" t="s">
        <v>11</v>
      </c>
      <c r="E4" s="70" t="s">
        <v>12</v>
      </c>
      <c r="F4" s="65" t="s">
        <v>14</v>
      </c>
      <c r="G4" s="65" t="s">
        <v>15</v>
      </c>
      <c r="H4" s="65" t="s">
        <v>16</v>
      </c>
      <c r="I4" s="116"/>
      <c r="J4" s="51" t="s">
        <v>29</v>
      </c>
      <c r="K4" s="52" t="s">
        <v>30</v>
      </c>
      <c r="L4" s="131"/>
      <c r="M4" s="53" t="s">
        <v>29</v>
      </c>
      <c r="N4" s="53" t="s">
        <v>30</v>
      </c>
      <c r="O4" s="116"/>
      <c r="P4" s="52" t="s">
        <v>29</v>
      </c>
      <c r="Q4" s="52" t="s">
        <v>30</v>
      </c>
      <c r="R4" s="131"/>
      <c r="S4" s="53" t="s">
        <v>29</v>
      </c>
      <c r="T4" s="53" t="s">
        <v>30</v>
      </c>
      <c r="U4" s="116"/>
      <c r="V4" s="52" t="s">
        <v>29</v>
      </c>
      <c r="W4" s="52" t="s">
        <v>30</v>
      </c>
      <c r="X4" s="131"/>
      <c r="Y4" s="53" t="s">
        <v>29</v>
      </c>
      <c r="Z4" s="53" t="s">
        <v>30</v>
      </c>
      <c r="AA4" s="141"/>
      <c r="AB4" s="144"/>
      <c r="AC4" s="147"/>
      <c r="AD4" s="150"/>
    </row>
    <row r="5" spans="1:30" x14ac:dyDescent="0.25">
      <c r="A5" s="67">
        <v>1</v>
      </c>
      <c r="B5" s="68" t="s">
        <v>232</v>
      </c>
      <c r="C5" s="67" t="s">
        <v>54</v>
      </c>
      <c r="D5" s="68" t="s">
        <v>233</v>
      </c>
      <c r="E5" s="68" t="s">
        <v>234</v>
      </c>
      <c r="F5" s="72">
        <v>90.97</v>
      </c>
      <c r="G5" s="72">
        <v>94.041499999999999</v>
      </c>
      <c r="H5" s="72">
        <v>99.38</v>
      </c>
      <c r="I5" s="54"/>
      <c r="J5" s="55">
        <v>100</v>
      </c>
      <c r="K5" s="69"/>
      <c r="L5" s="56"/>
      <c r="M5" s="55">
        <v>100</v>
      </c>
      <c r="N5" s="69"/>
      <c r="O5" s="54"/>
      <c r="P5" s="55">
        <v>95</v>
      </c>
      <c r="Q5" s="69"/>
      <c r="R5" s="56"/>
      <c r="S5" s="55">
        <v>100</v>
      </c>
      <c r="T5" s="69"/>
      <c r="U5" s="54"/>
      <c r="V5" s="55">
        <v>95</v>
      </c>
      <c r="W5" s="69"/>
      <c r="X5" s="56"/>
      <c r="Y5" s="55">
        <v>100</v>
      </c>
      <c r="Z5" s="69"/>
      <c r="AA5" s="57">
        <f t="shared" ref="AA5:AB14" si="0">(((J5*4)+(M5*4)+(P5*4)+(S5*2)+(V5*2)+(Y5*2))/18)/100*700</f>
        <v>688.33333333333326</v>
      </c>
      <c r="AB5" s="58">
        <f t="shared" si="0"/>
        <v>0</v>
      </c>
      <c r="AC5" s="59">
        <f t="shared" ref="AC5:AC14" si="1">IF(AB5=0,AA5,(AA5+AB5)/2)</f>
        <v>688.33333333333326</v>
      </c>
      <c r="AD5" s="60">
        <f t="shared" ref="AD5:AD13" si="2">(F5+G5+H5+AC5)/2</f>
        <v>486.3624166666666</v>
      </c>
    </row>
    <row r="6" spans="1:30" x14ac:dyDescent="0.25">
      <c r="A6" s="67">
        <v>2</v>
      </c>
      <c r="B6" s="68" t="s">
        <v>232</v>
      </c>
      <c r="C6" s="67" t="s">
        <v>54</v>
      </c>
      <c r="D6" s="68" t="s">
        <v>235</v>
      </c>
      <c r="E6" s="68" t="s">
        <v>129</v>
      </c>
      <c r="F6" s="72">
        <v>93.45</v>
      </c>
      <c r="G6" s="72">
        <v>93.466800000000006</v>
      </c>
      <c r="H6" s="72">
        <v>98.15</v>
      </c>
      <c r="I6" s="54"/>
      <c r="J6" s="55">
        <v>95</v>
      </c>
      <c r="K6" s="69"/>
      <c r="L6" s="56"/>
      <c r="M6" s="55">
        <v>100</v>
      </c>
      <c r="N6" s="69"/>
      <c r="O6" s="54"/>
      <c r="P6" s="55">
        <v>75</v>
      </c>
      <c r="Q6" s="69"/>
      <c r="R6" s="56"/>
      <c r="S6" s="55">
        <v>95</v>
      </c>
      <c r="T6" s="69"/>
      <c r="U6" s="54"/>
      <c r="V6" s="55">
        <v>100</v>
      </c>
      <c r="W6" s="69"/>
      <c r="X6" s="56"/>
      <c r="Y6" s="55">
        <v>100</v>
      </c>
      <c r="Z6" s="69"/>
      <c r="AA6" s="57">
        <f t="shared" si="0"/>
        <v>649.44444444444434</v>
      </c>
      <c r="AB6" s="58">
        <f t="shared" si="0"/>
        <v>0</v>
      </c>
      <c r="AC6" s="59">
        <f t="shared" si="1"/>
        <v>649.44444444444434</v>
      </c>
      <c r="AD6" s="60">
        <f t="shared" si="2"/>
        <v>467.2556222222222</v>
      </c>
    </row>
    <row r="7" spans="1:30" x14ac:dyDescent="0.25">
      <c r="A7" s="67">
        <v>3</v>
      </c>
      <c r="B7" s="68" t="s">
        <v>232</v>
      </c>
      <c r="C7" s="67" t="s">
        <v>54</v>
      </c>
      <c r="D7" s="68" t="s">
        <v>219</v>
      </c>
      <c r="E7" s="68" t="s">
        <v>154</v>
      </c>
      <c r="F7" s="72">
        <v>84.47</v>
      </c>
      <c r="G7" s="72">
        <v>88.777100000000004</v>
      </c>
      <c r="H7" s="72">
        <v>100</v>
      </c>
      <c r="I7" s="54"/>
      <c r="J7" s="55">
        <v>80</v>
      </c>
      <c r="K7" s="69"/>
      <c r="L7" s="56"/>
      <c r="M7" s="55">
        <v>100</v>
      </c>
      <c r="N7" s="69"/>
      <c r="O7" s="54"/>
      <c r="P7" s="55">
        <v>90</v>
      </c>
      <c r="Q7" s="69"/>
      <c r="R7" s="56"/>
      <c r="S7" s="55">
        <v>85</v>
      </c>
      <c r="T7" s="69"/>
      <c r="U7" s="54"/>
      <c r="V7" s="55">
        <v>35</v>
      </c>
      <c r="W7" s="69"/>
      <c r="X7" s="56"/>
      <c r="Y7" s="55">
        <v>100</v>
      </c>
      <c r="Z7" s="69"/>
      <c r="AA7" s="57">
        <f t="shared" si="0"/>
        <v>591.11111111111109</v>
      </c>
      <c r="AB7" s="58">
        <f t="shared" si="0"/>
        <v>0</v>
      </c>
      <c r="AC7" s="59">
        <f t="shared" si="1"/>
        <v>591.11111111111109</v>
      </c>
      <c r="AD7" s="60">
        <f t="shared" si="2"/>
        <v>432.17910555555557</v>
      </c>
    </row>
    <row r="8" spans="1:30" x14ac:dyDescent="0.25">
      <c r="A8" s="67">
        <v>4</v>
      </c>
      <c r="B8" s="68" t="s">
        <v>232</v>
      </c>
      <c r="C8" s="67" t="s">
        <v>54</v>
      </c>
      <c r="D8" s="68" t="s">
        <v>236</v>
      </c>
      <c r="E8" s="68" t="s">
        <v>237</v>
      </c>
      <c r="F8" s="72">
        <v>88.53</v>
      </c>
      <c r="G8" s="72">
        <v>96.066400000000002</v>
      </c>
      <c r="H8" s="72">
        <v>100</v>
      </c>
      <c r="I8" s="54"/>
      <c r="J8" s="55">
        <v>80</v>
      </c>
      <c r="K8" s="69"/>
      <c r="L8" s="56"/>
      <c r="M8" s="55">
        <v>95</v>
      </c>
      <c r="N8" s="69"/>
      <c r="O8" s="54"/>
      <c r="P8" s="55">
        <v>100</v>
      </c>
      <c r="Q8" s="69"/>
      <c r="R8" s="56"/>
      <c r="S8" s="55">
        <v>90</v>
      </c>
      <c r="T8" s="69"/>
      <c r="U8" s="54"/>
      <c r="V8" s="55">
        <v>90</v>
      </c>
      <c r="W8" s="69"/>
      <c r="X8" s="56"/>
      <c r="Y8" s="55">
        <v>100</v>
      </c>
      <c r="Z8" s="69"/>
      <c r="AA8" s="57">
        <f t="shared" si="0"/>
        <v>645.55555555555554</v>
      </c>
      <c r="AB8" s="58">
        <f t="shared" si="0"/>
        <v>0</v>
      </c>
      <c r="AC8" s="59">
        <f t="shared" si="1"/>
        <v>645.55555555555554</v>
      </c>
      <c r="AD8" s="60">
        <f t="shared" si="2"/>
        <v>465.07597777777778</v>
      </c>
    </row>
    <row r="9" spans="1:30" x14ac:dyDescent="0.25">
      <c r="A9" s="67">
        <v>5</v>
      </c>
      <c r="B9" s="68" t="s">
        <v>232</v>
      </c>
      <c r="C9" s="67" t="s">
        <v>54</v>
      </c>
      <c r="D9" s="68" t="s">
        <v>238</v>
      </c>
      <c r="E9" s="68" t="s">
        <v>166</v>
      </c>
      <c r="F9" s="72">
        <v>88.68</v>
      </c>
      <c r="G9" s="72">
        <v>88.511300000000006</v>
      </c>
      <c r="H9" s="72">
        <v>96.92</v>
      </c>
      <c r="I9" s="54"/>
      <c r="J9" s="55">
        <v>90</v>
      </c>
      <c r="K9" s="69"/>
      <c r="L9" s="56"/>
      <c r="M9" s="55">
        <v>95</v>
      </c>
      <c r="N9" s="69"/>
      <c r="O9" s="54"/>
      <c r="P9" s="55">
        <v>95</v>
      </c>
      <c r="Q9" s="69"/>
      <c r="R9" s="56"/>
      <c r="S9" s="55">
        <v>95</v>
      </c>
      <c r="T9" s="69"/>
      <c r="U9" s="54"/>
      <c r="V9" s="55">
        <v>65</v>
      </c>
      <c r="W9" s="69"/>
      <c r="X9" s="56"/>
      <c r="Y9" s="55">
        <v>100</v>
      </c>
      <c r="Z9" s="69"/>
      <c r="AA9" s="57">
        <f t="shared" si="0"/>
        <v>637.77777777777771</v>
      </c>
      <c r="AB9" s="58">
        <f t="shared" si="0"/>
        <v>0</v>
      </c>
      <c r="AC9" s="59">
        <f t="shared" si="1"/>
        <v>637.77777777777771</v>
      </c>
      <c r="AD9" s="60">
        <f t="shared" si="2"/>
        <v>455.94453888888887</v>
      </c>
    </row>
    <row r="10" spans="1:30" x14ac:dyDescent="0.25">
      <c r="A10" s="67">
        <v>6</v>
      </c>
      <c r="B10" s="68" t="s">
        <v>232</v>
      </c>
      <c r="C10" s="67" t="s">
        <v>54</v>
      </c>
      <c r="D10" s="68" t="s">
        <v>115</v>
      </c>
      <c r="E10" s="68" t="s">
        <v>239</v>
      </c>
      <c r="F10" s="72">
        <v>79.41</v>
      </c>
      <c r="G10" s="72">
        <v>83.917000000000002</v>
      </c>
      <c r="H10" s="72">
        <v>84.31</v>
      </c>
      <c r="I10" s="54"/>
      <c r="J10" s="55">
        <v>80</v>
      </c>
      <c r="K10" s="69"/>
      <c r="L10" s="56"/>
      <c r="M10" s="55">
        <v>50</v>
      </c>
      <c r="N10" s="69"/>
      <c r="O10" s="54"/>
      <c r="P10" s="55">
        <v>75</v>
      </c>
      <c r="Q10" s="69"/>
      <c r="R10" s="56"/>
      <c r="S10" s="55">
        <v>80</v>
      </c>
      <c r="T10" s="69"/>
      <c r="U10" s="54"/>
      <c r="V10" s="55">
        <v>65</v>
      </c>
      <c r="W10" s="69"/>
      <c r="X10" s="56"/>
      <c r="Y10" s="55">
        <v>95</v>
      </c>
      <c r="Z10" s="69"/>
      <c r="AA10" s="57">
        <f t="shared" si="0"/>
        <v>505.5555555555556</v>
      </c>
      <c r="AB10" s="58">
        <f t="shared" si="0"/>
        <v>0</v>
      </c>
      <c r="AC10" s="59">
        <f t="shared" si="1"/>
        <v>505.5555555555556</v>
      </c>
      <c r="AD10" s="60">
        <f t="shared" si="2"/>
        <v>376.5962777777778</v>
      </c>
    </row>
    <row r="11" spans="1:30" x14ac:dyDescent="0.25">
      <c r="A11" s="67">
        <v>7</v>
      </c>
      <c r="B11" s="68" t="s">
        <v>232</v>
      </c>
      <c r="C11" s="67" t="s">
        <v>54</v>
      </c>
      <c r="D11" s="68" t="s">
        <v>155</v>
      </c>
      <c r="E11" s="68" t="s">
        <v>240</v>
      </c>
      <c r="F11" s="72">
        <v>61.57</v>
      </c>
      <c r="G11" s="72">
        <v>70.514399999999995</v>
      </c>
      <c r="H11" s="72">
        <v>65.08</v>
      </c>
      <c r="I11" s="54"/>
      <c r="J11" s="55">
        <v>70</v>
      </c>
      <c r="K11" s="69"/>
      <c r="L11" s="56"/>
      <c r="M11" s="55">
        <v>40</v>
      </c>
      <c r="N11" s="69"/>
      <c r="O11" s="54"/>
      <c r="P11" s="55">
        <v>40</v>
      </c>
      <c r="Q11" s="69"/>
      <c r="R11" s="56"/>
      <c r="S11" s="55">
        <v>55</v>
      </c>
      <c r="T11" s="69"/>
      <c r="U11" s="54"/>
      <c r="V11" s="55">
        <v>15</v>
      </c>
      <c r="W11" s="69"/>
      <c r="X11" s="56"/>
      <c r="Y11" s="55">
        <v>75</v>
      </c>
      <c r="Z11" s="69"/>
      <c r="AA11" s="57">
        <f t="shared" si="0"/>
        <v>346.11111111111109</v>
      </c>
      <c r="AB11" s="58">
        <f t="shared" si="0"/>
        <v>0</v>
      </c>
      <c r="AC11" s="59">
        <f t="shared" si="1"/>
        <v>346.11111111111109</v>
      </c>
      <c r="AD11" s="60">
        <f t="shared" si="2"/>
        <v>271.63775555555554</v>
      </c>
    </row>
    <row r="12" spans="1:30" x14ac:dyDescent="0.25">
      <c r="A12" s="67">
        <v>8</v>
      </c>
      <c r="B12" s="68" t="s">
        <v>232</v>
      </c>
      <c r="C12" s="67" t="s">
        <v>54</v>
      </c>
      <c r="D12" s="68" t="s">
        <v>241</v>
      </c>
      <c r="E12" s="68" t="s">
        <v>242</v>
      </c>
      <c r="F12" s="72">
        <v>88.26</v>
      </c>
      <c r="G12" s="72">
        <v>90.126400000000004</v>
      </c>
      <c r="H12" s="72">
        <v>98.46</v>
      </c>
      <c r="I12" s="54"/>
      <c r="J12" s="55">
        <v>100</v>
      </c>
      <c r="K12" s="69"/>
      <c r="L12" s="56"/>
      <c r="M12" s="55">
        <v>75</v>
      </c>
      <c r="N12" s="69"/>
      <c r="O12" s="54"/>
      <c r="P12" s="55">
        <v>85</v>
      </c>
      <c r="Q12" s="69"/>
      <c r="R12" s="56"/>
      <c r="S12" s="55">
        <v>85</v>
      </c>
      <c r="T12" s="69"/>
      <c r="U12" s="54"/>
      <c r="V12" s="55">
        <v>70</v>
      </c>
      <c r="W12" s="69"/>
      <c r="X12" s="56"/>
      <c r="Y12" s="55">
        <v>100</v>
      </c>
      <c r="Z12" s="69"/>
      <c r="AA12" s="57">
        <f t="shared" si="0"/>
        <v>602.77777777777783</v>
      </c>
      <c r="AB12" s="58">
        <f t="shared" si="0"/>
        <v>0</v>
      </c>
      <c r="AC12" s="59">
        <f t="shared" si="1"/>
        <v>602.77777777777783</v>
      </c>
      <c r="AD12" s="60">
        <f t="shared" si="2"/>
        <v>439.81208888888892</v>
      </c>
    </row>
    <row r="13" spans="1:30" x14ac:dyDescent="0.25">
      <c r="A13" s="67">
        <v>9</v>
      </c>
      <c r="B13" s="68" t="s">
        <v>232</v>
      </c>
      <c r="C13" s="67" t="s">
        <v>54</v>
      </c>
      <c r="D13" s="68" t="s">
        <v>243</v>
      </c>
      <c r="E13" s="68" t="s">
        <v>244</v>
      </c>
      <c r="F13" s="72">
        <v>90.08</v>
      </c>
      <c r="G13" s="72">
        <v>89.159800000000004</v>
      </c>
      <c r="H13" s="72">
        <v>99.38</v>
      </c>
      <c r="I13" s="54"/>
      <c r="J13" s="55">
        <v>95</v>
      </c>
      <c r="K13" s="69"/>
      <c r="L13" s="56"/>
      <c r="M13" s="55">
        <v>85</v>
      </c>
      <c r="N13" s="69"/>
      <c r="O13" s="54"/>
      <c r="P13" s="55">
        <v>80</v>
      </c>
      <c r="Q13" s="69"/>
      <c r="R13" s="56"/>
      <c r="S13" s="55">
        <v>95</v>
      </c>
      <c r="T13" s="69"/>
      <c r="U13" s="54"/>
      <c r="V13" s="55">
        <v>85</v>
      </c>
      <c r="W13" s="69"/>
      <c r="X13" s="56"/>
      <c r="Y13" s="55">
        <v>100</v>
      </c>
      <c r="Z13" s="69"/>
      <c r="AA13" s="57">
        <f t="shared" si="0"/>
        <v>622.22222222222217</v>
      </c>
      <c r="AB13" s="58">
        <f t="shared" si="0"/>
        <v>0</v>
      </c>
      <c r="AC13" s="59">
        <f t="shared" si="1"/>
        <v>622.22222222222217</v>
      </c>
      <c r="AD13" s="60">
        <f t="shared" si="2"/>
        <v>450.42101111111106</v>
      </c>
    </row>
    <row r="14" spans="1:30" x14ac:dyDescent="0.25">
      <c r="A14" s="67">
        <v>10</v>
      </c>
      <c r="B14" s="68" t="s">
        <v>232</v>
      </c>
      <c r="C14" s="67" t="s">
        <v>54</v>
      </c>
      <c r="D14" s="68" t="s">
        <v>245</v>
      </c>
      <c r="E14" s="68" t="s">
        <v>246</v>
      </c>
      <c r="F14" s="72">
        <v>79.81</v>
      </c>
      <c r="G14" s="72">
        <v>77.9512</v>
      </c>
      <c r="H14" s="72">
        <v>80.92</v>
      </c>
      <c r="I14" s="54"/>
      <c r="J14" s="55">
        <v>85</v>
      </c>
      <c r="K14" s="69"/>
      <c r="L14" s="56"/>
      <c r="M14" s="55">
        <v>65</v>
      </c>
      <c r="N14" s="69"/>
      <c r="O14" s="54"/>
      <c r="P14" s="55">
        <v>65</v>
      </c>
      <c r="Q14" s="69"/>
      <c r="R14" s="56"/>
      <c r="S14" s="55">
        <v>65</v>
      </c>
      <c r="T14" s="69"/>
      <c r="U14" s="54"/>
      <c r="V14" s="55">
        <v>75</v>
      </c>
      <c r="W14" s="69"/>
      <c r="X14" s="56"/>
      <c r="Y14" s="55">
        <v>100</v>
      </c>
      <c r="Z14" s="69"/>
      <c r="AA14" s="57">
        <f t="shared" si="0"/>
        <v>521.11111111111109</v>
      </c>
      <c r="AB14" s="58">
        <f t="shared" si="0"/>
        <v>0</v>
      </c>
      <c r="AC14" s="59">
        <f t="shared" si="1"/>
        <v>521.11111111111109</v>
      </c>
      <c r="AD14" s="60">
        <f t="shared" ref="AD14:AD77" si="3">(F14+G14+H14+AC14)/2</f>
        <v>379.89615555555554</v>
      </c>
    </row>
    <row r="15" spans="1:30" x14ac:dyDescent="0.25">
      <c r="A15" s="67">
        <v>11</v>
      </c>
      <c r="B15" s="68" t="s">
        <v>232</v>
      </c>
      <c r="C15" s="67" t="s">
        <v>54</v>
      </c>
      <c r="D15" s="68" t="s">
        <v>247</v>
      </c>
      <c r="E15" s="68" t="s">
        <v>66</v>
      </c>
      <c r="F15" s="72">
        <v>96.52</v>
      </c>
      <c r="G15" s="72">
        <v>97.139399999999995</v>
      </c>
      <c r="H15" s="72">
        <v>100</v>
      </c>
      <c r="I15" s="54"/>
      <c r="J15" s="55">
        <v>95</v>
      </c>
      <c r="K15" s="69"/>
      <c r="L15" s="56"/>
      <c r="M15" s="55">
        <v>100</v>
      </c>
      <c r="N15" s="69"/>
      <c r="O15" s="54"/>
      <c r="P15" s="55">
        <v>95</v>
      </c>
      <c r="Q15" s="69"/>
      <c r="R15" s="56"/>
      <c r="S15" s="55">
        <v>100</v>
      </c>
      <c r="T15" s="69"/>
      <c r="U15" s="54"/>
      <c r="V15" s="55">
        <v>95</v>
      </c>
      <c r="W15" s="69"/>
      <c r="X15" s="56"/>
      <c r="Y15" s="55">
        <v>100</v>
      </c>
      <c r="Z15" s="69"/>
      <c r="AA15" s="57">
        <f t="shared" ref="AA15:AB30" si="4">(((J15*4)+(M15*4)+(P15*4)+(S15*2)+(V15*2)+(Y15*2))/18)/100*700</f>
        <v>680.55555555555566</v>
      </c>
      <c r="AB15" s="58">
        <f t="shared" si="4"/>
        <v>0</v>
      </c>
      <c r="AC15" s="59">
        <f t="shared" ref="AC15:AC78" si="5">IF(AB15=0,AA15,(AA15+AB15)/2)</f>
        <v>680.55555555555566</v>
      </c>
      <c r="AD15" s="60">
        <f t="shared" si="3"/>
        <v>487.10747777777783</v>
      </c>
    </row>
    <row r="16" spans="1:30" x14ac:dyDescent="0.25">
      <c r="A16" s="67">
        <v>12</v>
      </c>
      <c r="B16" s="68" t="s">
        <v>232</v>
      </c>
      <c r="C16" s="67" t="s">
        <v>54</v>
      </c>
      <c r="D16" s="68" t="s">
        <v>125</v>
      </c>
      <c r="E16" s="68" t="s">
        <v>248</v>
      </c>
      <c r="F16" s="72">
        <v>79.75</v>
      </c>
      <c r="G16" s="72">
        <v>70.947699999999998</v>
      </c>
      <c r="H16" s="72">
        <v>81.849999999999994</v>
      </c>
      <c r="I16" s="54"/>
      <c r="J16" s="55">
        <v>85</v>
      </c>
      <c r="K16" s="69"/>
      <c r="L16" s="56"/>
      <c r="M16" s="55">
        <v>65</v>
      </c>
      <c r="N16" s="69"/>
      <c r="O16" s="54"/>
      <c r="P16" s="55">
        <v>60</v>
      </c>
      <c r="Q16" s="69"/>
      <c r="R16" s="56"/>
      <c r="S16" s="55">
        <v>65</v>
      </c>
      <c r="T16" s="69"/>
      <c r="U16" s="54"/>
      <c r="V16" s="55">
        <v>40</v>
      </c>
      <c r="W16" s="69"/>
      <c r="X16" s="56"/>
      <c r="Y16" s="55">
        <v>95</v>
      </c>
      <c r="Z16" s="69"/>
      <c r="AA16" s="57">
        <f t="shared" si="4"/>
        <v>482.22222222222223</v>
      </c>
      <c r="AB16" s="58">
        <f t="shared" si="4"/>
        <v>0</v>
      </c>
      <c r="AC16" s="59">
        <f t="shared" si="5"/>
        <v>482.22222222222223</v>
      </c>
      <c r="AD16" s="60">
        <f t="shared" si="3"/>
        <v>357.38496111111112</v>
      </c>
    </row>
    <row r="17" spans="1:30" x14ac:dyDescent="0.25">
      <c r="A17" s="67">
        <v>13</v>
      </c>
      <c r="B17" s="68" t="s">
        <v>232</v>
      </c>
      <c r="C17" s="67" t="s">
        <v>54</v>
      </c>
      <c r="D17" s="68" t="s">
        <v>249</v>
      </c>
      <c r="E17" s="68" t="s">
        <v>126</v>
      </c>
      <c r="F17" s="72">
        <v>95.37</v>
      </c>
      <c r="G17" s="72">
        <v>96.844200000000001</v>
      </c>
      <c r="H17" s="72">
        <v>100</v>
      </c>
      <c r="I17" s="54"/>
      <c r="J17" s="55">
        <v>90</v>
      </c>
      <c r="K17" s="69"/>
      <c r="L17" s="56"/>
      <c r="M17" s="55">
        <v>100</v>
      </c>
      <c r="N17" s="69"/>
      <c r="O17" s="54"/>
      <c r="P17" s="55">
        <v>90</v>
      </c>
      <c r="Q17" s="69"/>
      <c r="R17" s="56"/>
      <c r="S17" s="55">
        <v>100</v>
      </c>
      <c r="T17" s="69"/>
      <c r="U17" s="54"/>
      <c r="V17" s="55">
        <v>95</v>
      </c>
      <c r="W17" s="69"/>
      <c r="X17" s="56"/>
      <c r="Y17" s="55">
        <v>100</v>
      </c>
      <c r="Z17" s="69"/>
      <c r="AA17" s="57">
        <f t="shared" si="4"/>
        <v>665</v>
      </c>
      <c r="AB17" s="58">
        <f t="shared" si="4"/>
        <v>0</v>
      </c>
      <c r="AC17" s="59">
        <f t="shared" si="5"/>
        <v>665</v>
      </c>
      <c r="AD17" s="60">
        <f t="shared" si="3"/>
        <v>478.6071</v>
      </c>
    </row>
    <row r="18" spans="1:30" x14ac:dyDescent="0.25">
      <c r="A18" s="67">
        <v>14</v>
      </c>
      <c r="B18" s="68" t="s">
        <v>232</v>
      </c>
      <c r="C18" s="67" t="s">
        <v>54</v>
      </c>
      <c r="D18" s="68" t="s">
        <v>109</v>
      </c>
      <c r="E18" s="68" t="s">
        <v>250</v>
      </c>
      <c r="F18" s="72">
        <v>83.93</v>
      </c>
      <c r="G18" s="72">
        <v>83.710700000000003</v>
      </c>
      <c r="H18" s="72">
        <v>90.15</v>
      </c>
      <c r="I18" s="54"/>
      <c r="J18" s="55">
        <v>90</v>
      </c>
      <c r="K18" s="69"/>
      <c r="L18" s="56"/>
      <c r="M18" s="55">
        <v>85</v>
      </c>
      <c r="N18" s="69"/>
      <c r="O18" s="54"/>
      <c r="P18" s="55">
        <v>95</v>
      </c>
      <c r="Q18" s="69"/>
      <c r="R18" s="56"/>
      <c r="S18" s="55">
        <v>95</v>
      </c>
      <c r="T18" s="69"/>
      <c r="U18" s="54"/>
      <c r="V18" s="55">
        <v>95</v>
      </c>
      <c r="W18" s="69"/>
      <c r="X18" s="56"/>
      <c r="Y18" s="55">
        <v>100</v>
      </c>
      <c r="Z18" s="69"/>
      <c r="AA18" s="57">
        <f t="shared" si="4"/>
        <v>645.55555555555554</v>
      </c>
      <c r="AB18" s="58">
        <f t="shared" si="4"/>
        <v>0</v>
      </c>
      <c r="AC18" s="59">
        <f t="shared" si="5"/>
        <v>645.55555555555554</v>
      </c>
      <c r="AD18" s="60">
        <f t="shared" si="3"/>
        <v>451.67312777777778</v>
      </c>
    </row>
    <row r="19" spans="1:30" x14ac:dyDescent="0.25">
      <c r="A19" s="67">
        <v>15</v>
      </c>
      <c r="B19" s="68" t="s">
        <v>232</v>
      </c>
      <c r="C19" s="67" t="s">
        <v>54</v>
      </c>
      <c r="D19" s="68" t="s">
        <v>111</v>
      </c>
      <c r="E19" s="68" t="s">
        <v>129</v>
      </c>
      <c r="F19" s="72">
        <v>88.36</v>
      </c>
      <c r="G19" s="72">
        <v>89.1798</v>
      </c>
      <c r="H19" s="72">
        <v>90.77</v>
      </c>
      <c r="I19" s="54"/>
      <c r="J19" s="55">
        <v>90</v>
      </c>
      <c r="K19" s="69"/>
      <c r="L19" s="56"/>
      <c r="M19" s="55">
        <v>95</v>
      </c>
      <c r="N19" s="69"/>
      <c r="O19" s="54"/>
      <c r="P19" s="55">
        <v>95</v>
      </c>
      <c r="Q19" s="69"/>
      <c r="R19" s="56"/>
      <c r="S19" s="55">
        <v>95</v>
      </c>
      <c r="T19" s="69"/>
      <c r="U19" s="54"/>
      <c r="V19" s="55">
        <v>85</v>
      </c>
      <c r="W19" s="69"/>
      <c r="X19" s="56"/>
      <c r="Y19" s="55">
        <v>100</v>
      </c>
      <c r="Z19" s="69"/>
      <c r="AA19" s="57">
        <f t="shared" si="4"/>
        <v>653.33333333333326</v>
      </c>
      <c r="AB19" s="58">
        <f t="shared" si="4"/>
        <v>0</v>
      </c>
      <c r="AC19" s="59">
        <f t="shared" si="5"/>
        <v>653.33333333333326</v>
      </c>
      <c r="AD19" s="60">
        <f t="shared" si="3"/>
        <v>460.82156666666663</v>
      </c>
    </row>
    <row r="20" spans="1:30" x14ac:dyDescent="0.25">
      <c r="A20" s="67">
        <v>16</v>
      </c>
      <c r="B20" s="68" t="s">
        <v>232</v>
      </c>
      <c r="C20" s="67" t="s">
        <v>54</v>
      </c>
      <c r="D20" s="68" t="s">
        <v>251</v>
      </c>
      <c r="E20" s="68" t="s">
        <v>252</v>
      </c>
      <c r="F20" s="72">
        <v>72.959999999999994</v>
      </c>
      <c r="G20" s="72">
        <v>68.090299999999999</v>
      </c>
      <c r="H20" s="72">
        <v>60.92</v>
      </c>
      <c r="I20" s="54"/>
      <c r="J20" s="55">
        <v>75</v>
      </c>
      <c r="K20" s="69"/>
      <c r="L20" s="56"/>
      <c r="M20" s="55">
        <v>35</v>
      </c>
      <c r="N20" s="69"/>
      <c r="O20" s="54"/>
      <c r="P20" s="55">
        <v>45</v>
      </c>
      <c r="Q20" s="69"/>
      <c r="R20" s="56"/>
      <c r="S20" s="55">
        <v>35</v>
      </c>
      <c r="T20" s="69"/>
      <c r="U20" s="54"/>
      <c r="V20" s="55">
        <v>55</v>
      </c>
      <c r="W20" s="69"/>
      <c r="X20" s="56"/>
      <c r="Y20" s="55">
        <v>90</v>
      </c>
      <c r="Z20" s="69"/>
      <c r="AA20" s="57">
        <f t="shared" si="4"/>
        <v>381.11111111111109</v>
      </c>
      <c r="AB20" s="58">
        <f t="shared" si="4"/>
        <v>0</v>
      </c>
      <c r="AC20" s="59">
        <f t="shared" si="5"/>
        <v>381.11111111111109</v>
      </c>
      <c r="AD20" s="60">
        <f t="shared" si="3"/>
        <v>291.54070555555552</v>
      </c>
    </row>
    <row r="21" spans="1:30" x14ac:dyDescent="0.25">
      <c r="A21" s="67">
        <v>17</v>
      </c>
      <c r="B21" s="68" t="s">
        <v>232</v>
      </c>
      <c r="C21" s="67" t="s">
        <v>54</v>
      </c>
      <c r="D21" s="68" t="s">
        <v>253</v>
      </c>
      <c r="E21" s="68" t="s">
        <v>254</v>
      </c>
      <c r="F21" s="72">
        <v>84.29</v>
      </c>
      <c r="G21" s="72">
        <v>81.823499999999996</v>
      </c>
      <c r="H21" s="72">
        <v>93.23</v>
      </c>
      <c r="I21" s="54"/>
      <c r="J21" s="55">
        <v>85</v>
      </c>
      <c r="K21" s="69"/>
      <c r="L21" s="56"/>
      <c r="M21" s="55">
        <v>50</v>
      </c>
      <c r="N21" s="69"/>
      <c r="O21" s="54"/>
      <c r="P21" s="55">
        <v>65</v>
      </c>
      <c r="Q21" s="69"/>
      <c r="R21" s="56"/>
      <c r="S21" s="55">
        <v>70</v>
      </c>
      <c r="T21" s="69"/>
      <c r="U21" s="54"/>
      <c r="V21" s="55">
        <v>60</v>
      </c>
      <c r="W21" s="69"/>
      <c r="X21" s="56"/>
      <c r="Y21" s="55">
        <v>100</v>
      </c>
      <c r="Z21" s="69"/>
      <c r="AA21" s="57">
        <f t="shared" si="4"/>
        <v>489.99999999999994</v>
      </c>
      <c r="AB21" s="58">
        <f t="shared" si="4"/>
        <v>0</v>
      </c>
      <c r="AC21" s="59">
        <f t="shared" si="5"/>
        <v>489.99999999999994</v>
      </c>
      <c r="AD21" s="60">
        <f t="shared" si="3"/>
        <v>374.67174999999997</v>
      </c>
    </row>
    <row r="22" spans="1:30" x14ac:dyDescent="0.25">
      <c r="A22" s="67">
        <v>18</v>
      </c>
      <c r="B22" s="68" t="s">
        <v>232</v>
      </c>
      <c r="C22" s="67" t="s">
        <v>54</v>
      </c>
      <c r="D22" s="68" t="s">
        <v>255</v>
      </c>
      <c r="E22" s="68" t="s">
        <v>256</v>
      </c>
      <c r="F22" s="72">
        <v>84.55</v>
      </c>
      <c r="G22" s="72">
        <v>92.4268</v>
      </c>
      <c r="H22" s="72">
        <v>99.38</v>
      </c>
      <c r="I22" s="54"/>
      <c r="J22" s="55">
        <v>90</v>
      </c>
      <c r="K22" s="69"/>
      <c r="L22" s="56"/>
      <c r="M22" s="55">
        <v>70</v>
      </c>
      <c r="N22" s="69"/>
      <c r="O22" s="54"/>
      <c r="P22" s="55">
        <v>65</v>
      </c>
      <c r="Q22" s="69"/>
      <c r="R22" s="56"/>
      <c r="S22" s="55">
        <v>100</v>
      </c>
      <c r="T22" s="69"/>
      <c r="U22" s="54"/>
      <c r="V22" s="55">
        <v>65</v>
      </c>
      <c r="W22" s="69"/>
      <c r="X22" s="56"/>
      <c r="Y22" s="55">
        <v>100</v>
      </c>
      <c r="Z22" s="69"/>
      <c r="AA22" s="57">
        <f t="shared" si="4"/>
        <v>556.11111111111109</v>
      </c>
      <c r="AB22" s="58">
        <f t="shared" si="4"/>
        <v>0</v>
      </c>
      <c r="AC22" s="59">
        <f t="shared" si="5"/>
        <v>556.11111111111109</v>
      </c>
      <c r="AD22" s="60">
        <f t="shared" si="3"/>
        <v>416.23395555555555</v>
      </c>
    </row>
    <row r="23" spans="1:30" x14ac:dyDescent="0.25">
      <c r="A23" s="67">
        <v>19</v>
      </c>
      <c r="B23" s="68" t="s">
        <v>232</v>
      </c>
      <c r="C23" s="67" t="s">
        <v>54</v>
      </c>
      <c r="D23" s="68" t="s">
        <v>257</v>
      </c>
      <c r="E23" s="68" t="s">
        <v>256</v>
      </c>
      <c r="F23" s="72">
        <v>90.96</v>
      </c>
      <c r="G23" s="72">
        <v>97.262500000000003</v>
      </c>
      <c r="H23" s="72">
        <v>100</v>
      </c>
      <c r="I23" s="54"/>
      <c r="J23" s="55">
        <v>100</v>
      </c>
      <c r="K23" s="69"/>
      <c r="L23" s="56"/>
      <c r="M23" s="55">
        <v>95</v>
      </c>
      <c r="N23" s="69"/>
      <c r="O23" s="54"/>
      <c r="P23" s="55">
        <v>100</v>
      </c>
      <c r="Q23" s="69"/>
      <c r="R23" s="56"/>
      <c r="S23" s="55">
        <v>95</v>
      </c>
      <c r="T23" s="69"/>
      <c r="U23" s="54"/>
      <c r="V23" s="55">
        <v>95</v>
      </c>
      <c r="W23" s="69"/>
      <c r="X23" s="56"/>
      <c r="Y23" s="55">
        <v>95</v>
      </c>
      <c r="Z23" s="69"/>
      <c r="AA23" s="57">
        <f t="shared" si="4"/>
        <v>680.55555555555566</v>
      </c>
      <c r="AB23" s="58">
        <f t="shared" si="4"/>
        <v>0</v>
      </c>
      <c r="AC23" s="59">
        <f t="shared" si="5"/>
        <v>680.55555555555566</v>
      </c>
      <c r="AD23" s="60">
        <f t="shared" si="3"/>
        <v>484.38902777777781</v>
      </c>
    </row>
    <row r="24" spans="1:30" x14ac:dyDescent="0.25">
      <c r="A24" s="67">
        <v>20</v>
      </c>
      <c r="B24" s="68" t="s">
        <v>232</v>
      </c>
      <c r="C24" s="67" t="s">
        <v>54</v>
      </c>
      <c r="D24" s="68" t="s">
        <v>258</v>
      </c>
      <c r="E24" s="68" t="s">
        <v>259</v>
      </c>
      <c r="F24" s="72">
        <v>82.74</v>
      </c>
      <c r="G24" s="72">
        <v>78.824399999999997</v>
      </c>
      <c r="H24" s="72">
        <v>89.85</v>
      </c>
      <c r="I24" s="54"/>
      <c r="J24" s="55">
        <v>90</v>
      </c>
      <c r="K24" s="69"/>
      <c r="L24" s="56"/>
      <c r="M24" s="55">
        <v>45</v>
      </c>
      <c r="N24" s="69"/>
      <c r="O24" s="54"/>
      <c r="P24" s="55">
        <v>60</v>
      </c>
      <c r="Q24" s="69"/>
      <c r="R24" s="56"/>
      <c r="S24" s="55">
        <v>75</v>
      </c>
      <c r="T24" s="69"/>
      <c r="U24" s="54"/>
      <c r="V24" s="55">
        <v>30</v>
      </c>
      <c r="W24" s="69"/>
      <c r="X24" s="56"/>
      <c r="Y24" s="55">
        <v>100</v>
      </c>
      <c r="Z24" s="69"/>
      <c r="AA24" s="57">
        <f t="shared" si="4"/>
        <v>462.77777777777777</v>
      </c>
      <c r="AB24" s="58">
        <f t="shared" si="4"/>
        <v>0</v>
      </c>
      <c r="AC24" s="59">
        <f t="shared" si="5"/>
        <v>462.77777777777777</v>
      </c>
      <c r="AD24" s="60">
        <f t="shared" si="3"/>
        <v>357.09608888888886</v>
      </c>
    </row>
    <row r="25" spans="1:30" x14ac:dyDescent="0.25">
      <c r="A25" s="67">
        <v>21</v>
      </c>
      <c r="B25" s="68" t="s">
        <v>232</v>
      </c>
      <c r="C25" s="67" t="s">
        <v>54</v>
      </c>
      <c r="D25" s="68" t="s">
        <v>260</v>
      </c>
      <c r="E25" s="68" t="s">
        <v>261</v>
      </c>
      <c r="F25" s="72">
        <v>90.53</v>
      </c>
      <c r="G25" s="72">
        <v>93.954599999999999</v>
      </c>
      <c r="H25" s="72">
        <v>91.38</v>
      </c>
      <c r="I25" s="54"/>
      <c r="J25" s="55">
        <v>100</v>
      </c>
      <c r="K25" s="69"/>
      <c r="L25" s="56"/>
      <c r="M25" s="55">
        <v>100</v>
      </c>
      <c r="N25" s="69"/>
      <c r="O25" s="54"/>
      <c r="P25" s="55">
        <v>90</v>
      </c>
      <c r="Q25" s="69"/>
      <c r="R25" s="56"/>
      <c r="S25" s="55">
        <v>95</v>
      </c>
      <c r="T25" s="69"/>
      <c r="U25" s="54"/>
      <c r="V25" s="55">
        <v>100</v>
      </c>
      <c r="W25" s="69"/>
      <c r="X25" s="56"/>
      <c r="Y25" s="55">
        <v>100</v>
      </c>
      <c r="Z25" s="69"/>
      <c r="AA25" s="57">
        <f t="shared" si="4"/>
        <v>680.55555555555566</v>
      </c>
      <c r="AB25" s="58">
        <f t="shared" si="4"/>
        <v>0</v>
      </c>
      <c r="AC25" s="59">
        <f t="shared" si="5"/>
        <v>680.55555555555566</v>
      </c>
      <c r="AD25" s="60">
        <f t="shared" si="3"/>
        <v>478.21007777777783</v>
      </c>
    </row>
    <row r="26" spans="1:30" x14ac:dyDescent="0.25">
      <c r="A26" s="67">
        <v>22</v>
      </c>
      <c r="B26" s="68" t="s">
        <v>232</v>
      </c>
      <c r="C26" s="67" t="s">
        <v>54</v>
      </c>
      <c r="D26" s="68" t="s">
        <v>262</v>
      </c>
      <c r="E26" s="68" t="s">
        <v>204</v>
      </c>
      <c r="F26" s="72">
        <v>88.68</v>
      </c>
      <c r="G26" s="72">
        <v>87.690600000000003</v>
      </c>
      <c r="H26" s="72">
        <v>94.77</v>
      </c>
      <c r="I26" s="54"/>
      <c r="J26" s="55">
        <v>95</v>
      </c>
      <c r="K26" s="69"/>
      <c r="L26" s="56"/>
      <c r="M26" s="55">
        <v>70</v>
      </c>
      <c r="N26" s="69"/>
      <c r="O26" s="54"/>
      <c r="P26" s="55">
        <v>80</v>
      </c>
      <c r="Q26" s="69"/>
      <c r="R26" s="56"/>
      <c r="S26" s="55">
        <v>95</v>
      </c>
      <c r="T26" s="69"/>
      <c r="U26" s="54"/>
      <c r="V26" s="55">
        <v>90</v>
      </c>
      <c r="W26" s="69"/>
      <c r="X26" s="56"/>
      <c r="Y26" s="55">
        <v>100</v>
      </c>
      <c r="Z26" s="69"/>
      <c r="AA26" s="57">
        <f t="shared" si="4"/>
        <v>602.77777777777783</v>
      </c>
      <c r="AB26" s="58">
        <f t="shared" si="4"/>
        <v>0</v>
      </c>
      <c r="AC26" s="59">
        <f t="shared" si="5"/>
        <v>602.77777777777783</v>
      </c>
      <c r="AD26" s="60">
        <f t="shared" si="3"/>
        <v>436.95918888888889</v>
      </c>
    </row>
    <row r="27" spans="1:30" x14ac:dyDescent="0.25">
      <c r="A27" s="67">
        <v>23</v>
      </c>
      <c r="B27" s="68" t="s">
        <v>232</v>
      </c>
      <c r="C27" s="67" t="s">
        <v>54</v>
      </c>
      <c r="D27" s="68" t="s">
        <v>263</v>
      </c>
      <c r="E27" s="68" t="s">
        <v>204</v>
      </c>
      <c r="F27" s="72">
        <v>89.22</v>
      </c>
      <c r="G27" s="72">
        <v>88.661500000000004</v>
      </c>
      <c r="H27" s="72">
        <v>98.46</v>
      </c>
      <c r="I27" s="54"/>
      <c r="J27" s="55">
        <v>85</v>
      </c>
      <c r="K27" s="69"/>
      <c r="L27" s="56"/>
      <c r="M27" s="55">
        <v>85</v>
      </c>
      <c r="N27" s="69"/>
      <c r="O27" s="54"/>
      <c r="P27" s="55">
        <v>75</v>
      </c>
      <c r="Q27" s="69"/>
      <c r="R27" s="56"/>
      <c r="S27" s="55">
        <v>70</v>
      </c>
      <c r="T27" s="69"/>
      <c r="U27" s="54"/>
      <c r="V27" s="55">
        <v>65</v>
      </c>
      <c r="W27" s="69"/>
      <c r="X27" s="56"/>
      <c r="Y27" s="55">
        <v>100</v>
      </c>
      <c r="Z27" s="69"/>
      <c r="AA27" s="57">
        <f t="shared" si="4"/>
        <v>563.88888888888891</v>
      </c>
      <c r="AB27" s="58">
        <f t="shared" si="4"/>
        <v>0</v>
      </c>
      <c r="AC27" s="59">
        <f t="shared" si="5"/>
        <v>563.88888888888891</v>
      </c>
      <c r="AD27" s="60">
        <f t="shared" si="3"/>
        <v>420.11519444444446</v>
      </c>
    </row>
    <row r="28" spans="1:30" x14ac:dyDescent="0.25">
      <c r="A28" s="67">
        <v>24</v>
      </c>
      <c r="B28" s="68" t="s">
        <v>232</v>
      </c>
      <c r="C28" s="67" t="s">
        <v>54</v>
      </c>
      <c r="D28" s="68" t="s">
        <v>264</v>
      </c>
      <c r="E28" s="68" t="s">
        <v>204</v>
      </c>
      <c r="F28" s="72">
        <v>90.72</v>
      </c>
      <c r="G28" s="72">
        <v>92.774299999999997</v>
      </c>
      <c r="H28" s="72">
        <v>92.92</v>
      </c>
      <c r="I28" s="54"/>
      <c r="J28" s="55">
        <v>95</v>
      </c>
      <c r="K28" s="69"/>
      <c r="L28" s="56"/>
      <c r="M28" s="55">
        <v>85</v>
      </c>
      <c r="N28" s="69"/>
      <c r="O28" s="54"/>
      <c r="P28" s="55">
        <v>90</v>
      </c>
      <c r="Q28" s="69"/>
      <c r="R28" s="56"/>
      <c r="S28" s="55">
        <v>95</v>
      </c>
      <c r="T28" s="69"/>
      <c r="U28" s="54"/>
      <c r="V28" s="55">
        <v>100</v>
      </c>
      <c r="W28" s="69"/>
      <c r="X28" s="56"/>
      <c r="Y28" s="55">
        <v>100</v>
      </c>
      <c r="Z28" s="69"/>
      <c r="AA28" s="57">
        <f t="shared" si="4"/>
        <v>649.44444444444434</v>
      </c>
      <c r="AB28" s="58">
        <f t="shared" si="4"/>
        <v>0</v>
      </c>
      <c r="AC28" s="59">
        <f t="shared" si="5"/>
        <v>649.44444444444434</v>
      </c>
      <c r="AD28" s="60">
        <f t="shared" si="3"/>
        <v>462.92937222222218</v>
      </c>
    </row>
    <row r="29" spans="1:30" x14ac:dyDescent="0.25">
      <c r="A29" s="67">
        <v>25</v>
      </c>
      <c r="B29" s="68" t="s">
        <v>232</v>
      </c>
      <c r="C29" s="67" t="s">
        <v>54</v>
      </c>
      <c r="D29" s="68" t="s">
        <v>203</v>
      </c>
      <c r="E29" s="68" t="s">
        <v>122</v>
      </c>
      <c r="F29" s="72">
        <v>91.53</v>
      </c>
      <c r="G29" s="72">
        <v>93.962100000000007</v>
      </c>
      <c r="H29" s="72">
        <v>93.54</v>
      </c>
      <c r="I29" s="54"/>
      <c r="J29" s="55">
        <v>100</v>
      </c>
      <c r="K29" s="69"/>
      <c r="L29" s="56"/>
      <c r="M29" s="55">
        <v>95</v>
      </c>
      <c r="N29" s="69"/>
      <c r="O29" s="54"/>
      <c r="P29" s="55">
        <v>90</v>
      </c>
      <c r="Q29" s="69"/>
      <c r="R29" s="56"/>
      <c r="S29" s="55">
        <v>100</v>
      </c>
      <c r="T29" s="69"/>
      <c r="U29" s="54"/>
      <c r="V29" s="55">
        <v>95</v>
      </c>
      <c r="W29" s="69"/>
      <c r="X29" s="56"/>
      <c r="Y29" s="55">
        <v>100</v>
      </c>
      <c r="Z29" s="69"/>
      <c r="AA29" s="57">
        <f t="shared" si="4"/>
        <v>672.77777777777783</v>
      </c>
      <c r="AB29" s="58">
        <f t="shared" si="4"/>
        <v>0</v>
      </c>
      <c r="AC29" s="59">
        <f t="shared" si="5"/>
        <v>672.77777777777783</v>
      </c>
      <c r="AD29" s="60">
        <f t="shared" si="3"/>
        <v>475.90493888888892</v>
      </c>
    </row>
    <row r="30" spans="1:30" x14ac:dyDescent="0.25">
      <c r="A30" s="67">
        <v>26</v>
      </c>
      <c r="B30" s="68" t="s">
        <v>232</v>
      </c>
      <c r="C30" s="67" t="s">
        <v>54</v>
      </c>
      <c r="D30" s="68" t="s">
        <v>265</v>
      </c>
      <c r="E30" s="68" t="s">
        <v>266</v>
      </c>
      <c r="F30" s="72">
        <v>98.46</v>
      </c>
      <c r="G30" s="72">
        <v>99.139899999999997</v>
      </c>
      <c r="H30" s="72">
        <v>100</v>
      </c>
      <c r="I30" s="54"/>
      <c r="J30" s="55">
        <v>95</v>
      </c>
      <c r="K30" s="69"/>
      <c r="L30" s="56"/>
      <c r="M30" s="55">
        <v>95</v>
      </c>
      <c r="N30" s="69"/>
      <c r="O30" s="54"/>
      <c r="P30" s="55">
        <v>100</v>
      </c>
      <c r="Q30" s="69"/>
      <c r="R30" s="56"/>
      <c r="S30" s="55">
        <v>100</v>
      </c>
      <c r="T30" s="69"/>
      <c r="U30" s="54"/>
      <c r="V30" s="55">
        <v>100</v>
      </c>
      <c r="W30" s="69"/>
      <c r="X30" s="56"/>
      <c r="Y30" s="55">
        <v>100</v>
      </c>
      <c r="Z30" s="69"/>
      <c r="AA30" s="57">
        <f t="shared" si="4"/>
        <v>684.44444444444446</v>
      </c>
      <c r="AB30" s="58">
        <f t="shared" si="4"/>
        <v>0</v>
      </c>
      <c r="AC30" s="59">
        <f t="shared" si="5"/>
        <v>684.44444444444446</v>
      </c>
      <c r="AD30" s="60">
        <f t="shared" si="3"/>
        <v>491.02217222222225</v>
      </c>
    </row>
    <row r="31" spans="1:30" x14ac:dyDescent="0.25">
      <c r="A31" s="67">
        <v>27</v>
      </c>
      <c r="B31" s="68" t="s">
        <v>232</v>
      </c>
      <c r="C31" s="67" t="s">
        <v>54</v>
      </c>
      <c r="D31" s="68" t="s">
        <v>267</v>
      </c>
      <c r="E31" s="68" t="s">
        <v>268</v>
      </c>
      <c r="F31" s="72">
        <v>99.12</v>
      </c>
      <c r="G31" s="72">
        <v>99.830399999999997</v>
      </c>
      <c r="H31" s="72">
        <v>100</v>
      </c>
      <c r="I31" s="54"/>
      <c r="J31" s="55">
        <v>100</v>
      </c>
      <c r="K31" s="69"/>
      <c r="L31" s="56"/>
      <c r="M31" s="55">
        <v>100</v>
      </c>
      <c r="N31" s="69"/>
      <c r="O31" s="54"/>
      <c r="P31" s="55">
        <v>100</v>
      </c>
      <c r="Q31" s="69"/>
      <c r="R31" s="56"/>
      <c r="S31" s="55">
        <v>100</v>
      </c>
      <c r="T31" s="69"/>
      <c r="U31" s="54"/>
      <c r="V31" s="55">
        <v>95</v>
      </c>
      <c r="W31" s="69"/>
      <c r="X31" s="56"/>
      <c r="Y31" s="55">
        <v>100</v>
      </c>
      <c r="Z31" s="69"/>
      <c r="AA31" s="57">
        <f t="shared" ref="AA31:AB93" si="6">(((J31*4)+(M31*4)+(P31*4)+(S31*2)+(V31*2)+(Y31*2))/18)/100*700</f>
        <v>696.11111111111109</v>
      </c>
      <c r="AB31" s="58">
        <f t="shared" si="6"/>
        <v>0</v>
      </c>
      <c r="AC31" s="59">
        <f t="shared" si="5"/>
        <v>696.11111111111109</v>
      </c>
      <c r="AD31" s="60">
        <f t="shared" si="3"/>
        <v>497.53075555555552</v>
      </c>
    </row>
    <row r="32" spans="1:30" x14ac:dyDescent="0.25">
      <c r="A32" s="67">
        <v>28</v>
      </c>
      <c r="B32" s="68" t="s">
        <v>232</v>
      </c>
      <c r="C32" s="67" t="s">
        <v>54</v>
      </c>
      <c r="D32" s="68" t="s">
        <v>269</v>
      </c>
      <c r="E32" s="68" t="s">
        <v>270</v>
      </c>
      <c r="F32" s="72">
        <v>77.91</v>
      </c>
      <c r="G32" s="72">
        <v>83.438299999999998</v>
      </c>
      <c r="H32" s="72">
        <v>81.23</v>
      </c>
      <c r="I32" s="54"/>
      <c r="J32" s="55">
        <v>80</v>
      </c>
      <c r="K32" s="69"/>
      <c r="L32" s="56"/>
      <c r="M32" s="55">
        <v>60</v>
      </c>
      <c r="N32" s="69"/>
      <c r="O32" s="54"/>
      <c r="P32" s="55">
        <v>85</v>
      </c>
      <c r="Q32" s="69"/>
      <c r="R32" s="56"/>
      <c r="S32" s="55">
        <v>100</v>
      </c>
      <c r="T32" s="69"/>
      <c r="U32" s="54"/>
      <c r="V32" s="55">
        <v>85</v>
      </c>
      <c r="W32" s="69"/>
      <c r="X32" s="56"/>
      <c r="Y32" s="55">
        <v>95</v>
      </c>
      <c r="Z32" s="69"/>
      <c r="AA32" s="57">
        <f t="shared" si="6"/>
        <v>567.77777777777783</v>
      </c>
      <c r="AB32" s="58">
        <f t="shared" si="6"/>
        <v>0</v>
      </c>
      <c r="AC32" s="59">
        <f t="shared" si="5"/>
        <v>567.77777777777783</v>
      </c>
      <c r="AD32" s="60">
        <f t="shared" si="3"/>
        <v>405.17803888888892</v>
      </c>
    </row>
    <row r="33" spans="1:30" x14ac:dyDescent="0.25">
      <c r="A33" s="67">
        <v>29</v>
      </c>
      <c r="B33" s="68" t="s">
        <v>232</v>
      </c>
      <c r="C33" s="67" t="s">
        <v>54</v>
      </c>
      <c r="D33" s="68" t="s">
        <v>203</v>
      </c>
      <c r="E33" s="68" t="s">
        <v>244</v>
      </c>
      <c r="F33" s="72">
        <v>67.739999999999995</v>
      </c>
      <c r="G33" s="72">
        <v>67.885999999999996</v>
      </c>
      <c r="H33" s="72">
        <v>73.23</v>
      </c>
      <c r="I33" s="54"/>
      <c r="J33" s="55">
        <v>45</v>
      </c>
      <c r="K33" s="69"/>
      <c r="L33" s="56"/>
      <c r="M33" s="55">
        <v>30</v>
      </c>
      <c r="N33" s="69"/>
      <c r="O33" s="54"/>
      <c r="P33" s="55">
        <v>30</v>
      </c>
      <c r="Q33" s="69"/>
      <c r="R33" s="56"/>
      <c r="S33" s="55">
        <v>30</v>
      </c>
      <c r="T33" s="69"/>
      <c r="U33" s="54"/>
      <c r="V33" s="55">
        <v>20</v>
      </c>
      <c r="W33" s="69"/>
      <c r="X33" s="56"/>
      <c r="Y33" s="55">
        <v>65</v>
      </c>
      <c r="Z33" s="69"/>
      <c r="AA33" s="57">
        <f t="shared" si="6"/>
        <v>252.7777777777778</v>
      </c>
      <c r="AB33" s="58">
        <f t="shared" si="6"/>
        <v>0</v>
      </c>
      <c r="AC33" s="59">
        <f t="shared" si="5"/>
        <v>252.7777777777778</v>
      </c>
      <c r="AD33" s="60">
        <f t="shared" si="3"/>
        <v>230.81688888888891</v>
      </c>
    </row>
    <row r="34" spans="1:30" x14ac:dyDescent="0.25">
      <c r="A34" s="67">
        <v>30</v>
      </c>
      <c r="B34" s="68" t="s">
        <v>232</v>
      </c>
      <c r="C34" s="67" t="s">
        <v>271</v>
      </c>
      <c r="D34" s="68" t="s">
        <v>272</v>
      </c>
      <c r="E34" s="68" t="s">
        <v>144</v>
      </c>
      <c r="F34" s="72">
        <v>65.45</v>
      </c>
      <c r="G34" s="72">
        <v>62.711300000000001</v>
      </c>
      <c r="H34" s="72">
        <v>45.31</v>
      </c>
      <c r="I34" s="54"/>
      <c r="J34" s="55">
        <v>70</v>
      </c>
      <c r="K34" s="69"/>
      <c r="L34" s="56"/>
      <c r="M34" s="55">
        <v>15</v>
      </c>
      <c r="N34" s="69"/>
      <c r="O34" s="54"/>
      <c r="P34" s="55">
        <v>50</v>
      </c>
      <c r="Q34" s="69"/>
      <c r="R34" s="56"/>
      <c r="S34" s="55">
        <v>50</v>
      </c>
      <c r="T34" s="69"/>
      <c r="U34" s="54"/>
      <c r="V34" s="55">
        <v>35</v>
      </c>
      <c r="W34" s="69"/>
      <c r="X34" s="56"/>
      <c r="Y34" s="55">
        <v>75</v>
      </c>
      <c r="Z34" s="69"/>
      <c r="AA34" s="57">
        <f t="shared" si="6"/>
        <v>334.44444444444446</v>
      </c>
      <c r="AB34" s="58">
        <f t="shared" si="6"/>
        <v>0</v>
      </c>
      <c r="AC34" s="59">
        <f t="shared" si="5"/>
        <v>334.44444444444446</v>
      </c>
      <c r="AD34" s="60">
        <f t="shared" si="3"/>
        <v>253.95787222222225</v>
      </c>
    </row>
    <row r="35" spans="1:30" x14ac:dyDescent="0.25">
      <c r="A35" s="67">
        <v>31</v>
      </c>
      <c r="B35" s="68" t="s">
        <v>232</v>
      </c>
      <c r="C35" s="67" t="s">
        <v>271</v>
      </c>
      <c r="D35" s="68" t="s">
        <v>273</v>
      </c>
      <c r="E35" s="68" t="s">
        <v>274</v>
      </c>
      <c r="F35" s="72">
        <v>63.34</v>
      </c>
      <c r="G35" s="72">
        <v>55.029600000000002</v>
      </c>
      <c r="H35" s="72">
        <v>41</v>
      </c>
      <c r="I35" s="54"/>
      <c r="J35" s="55">
        <v>40</v>
      </c>
      <c r="K35" s="69"/>
      <c r="L35" s="56"/>
      <c r="M35" s="55">
        <v>20</v>
      </c>
      <c r="N35" s="69"/>
      <c r="O35" s="54"/>
      <c r="P35" s="55">
        <v>25</v>
      </c>
      <c r="Q35" s="69"/>
      <c r="R35" s="56"/>
      <c r="S35" s="55">
        <v>20</v>
      </c>
      <c r="T35" s="69"/>
      <c r="U35" s="54"/>
      <c r="V35" s="55">
        <v>15</v>
      </c>
      <c r="W35" s="69"/>
      <c r="X35" s="56"/>
      <c r="Y35" s="55">
        <v>65</v>
      </c>
      <c r="Z35" s="69"/>
      <c r="AA35" s="57">
        <f t="shared" si="6"/>
        <v>210</v>
      </c>
      <c r="AB35" s="58">
        <f t="shared" si="6"/>
        <v>0</v>
      </c>
      <c r="AC35" s="59">
        <f t="shared" si="5"/>
        <v>210</v>
      </c>
      <c r="AD35" s="60">
        <f t="shared" si="3"/>
        <v>184.6848</v>
      </c>
    </row>
    <row r="36" spans="1:30" x14ac:dyDescent="0.25">
      <c r="A36" s="67">
        <v>32</v>
      </c>
      <c r="B36" s="68" t="s">
        <v>232</v>
      </c>
      <c r="C36" s="67" t="s">
        <v>271</v>
      </c>
      <c r="D36" s="68" t="s">
        <v>159</v>
      </c>
      <c r="E36" s="68" t="s">
        <v>275</v>
      </c>
      <c r="F36" s="72">
        <v>56.11</v>
      </c>
      <c r="G36" s="72">
        <v>57.885399999999997</v>
      </c>
      <c r="H36" s="72">
        <v>47.15</v>
      </c>
      <c r="I36" s="54"/>
      <c r="J36" s="55">
        <v>50</v>
      </c>
      <c r="K36" s="69"/>
      <c r="L36" s="56"/>
      <c r="M36" s="55">
        <v>25</v>
      </c>
      <c r="N36" s="69"/>
      <c r="O36" s="54"/>
      <c r="P36" s="55">
        <v>55</v>
      </c>
      <c r="Q36" s="69"/>
      <c r="R36" s="56"/>
      <c r="S36" s="55">
        <v>30</v>
      </c>
      <c r="T36" s="69"/>
      <c r="U36" s="54"/>
      <c r="V36" s="55">
        <v>30</v>
      </c>
      <c r="W36" s="69"/>
      <c r="X36" s="56"/>
      <c r="Y36" s="55">
        <v>50</v>
      </c>
      <c r="Z36" s="69"/>
      <c r="AA36" s="57">
        <f t="shared" si="6"/>
        <v>287.77777777777783</v>
      </c>
      <c r="AB36" s="58">
        <f t="shared" si="6"/>
        <v>0</v>
      </c>
      <c r="AC36" s="59">
        <f t="shared" si="5"/>
        <v>287.77777777777783</v>
      </c>
      <c r="AD36" s="60">
        <f t="shared" si="3"/>
        <v>224.46158888888891</v>
      </c>
    </row>
    <row r="37" spans="1:30" x14ac:dyDescent="0.25">
      <c r="A37" s="67">
        <v>33</v>
      </c>
      <c r="B37" s="68" t="s">
        <v>232</v>
      </c>
      <c r="C37" s="67" t="s">
        <v>271</v>
      </c>
      <c r="D37" s="68" t="s">
        <v>276</v>
      </c>
      <c r="E37" s="68" t="s">
        <v>149</v>
      </c>
      <c r="F37" s="72">
        <v>61.13</v>
      </c>
      <c r="G37" s="72">
        <v>54.758899999999997</v>
      </c>
      <c r="H37" s="72">
        <v>42.23</v>
      </c>
      <c r="I37" s="54"/>
      <c r="J37" s="55">
        <v>30</v>
      </c>
      <c r="K37" s="69"/>
      <c r="L37" s="56"/>
      <c r="M37" s="55">
        <v>25</v>
      </c>
      <c r="N37" s="69"/>
      <c r="O37" s="54"/>
      <c r="P37" s="55">
        <v>30</v>
      </c>
      <c r="Q37" s="69"/>
      <c r="R37" s="56"/>
      <c r="S37" s="55">
        <v>30</v>
      </c>
      <c r="T37" s="69"/>
      <c r="U37" s="54"/>
      <c r="V37" s="55">
        <v>35</v>
      </c>
      <c r="W37" s="69"/>
      <c r="X37" s="56"/>
      <c r="Y37" s="55">
        <v>65</v>
      </c>
      <c r="Z37" s="69"/>
      <c r="AA37" s="57">
        <f t="shared" si="6"/>
        <v>233.33333333333337</v>
      </c>
      <c r="AB37" s="58">
        <f t="shared" si="6"/>
        <v>0</v>
      </c>
      <c r="AC37" s="59">
        <f t="shared" si="5"/>
        <v>233.33333333333337</v>
      </c>
      <c r="AD37" s="60">
        <f t="shared" si="3"/>
        <v>195.72611666666668</v>
      </c>
    </row>
    <row r="38" spans="1:30" x14ac:dyDescent="0.25">
      <c r="A38" s="67">
        <v>34</v>
      </c>
      <c r="B38" s="68" t="s">
        <v>232</v>
      </c>
      <c r="C38" s="67" t="s">
        <v>271</v>
      </c>
      <c r="D38" s="68" t="s">
        <v>277</v>
      </c>
      <c r="E38" s="68" t="s">
        <v>80</v>
      </c>
      <c r="F38" s="72">
        <v>56.6</v>
      </c>
      <c r="G38" s="72">
        <v>61.039400000000001</v>
      </c>
      <c r="H38" s="72">
        <v>50.62</v>
      </c>
      <c r="I38" s="54"/>
      <c r="J38" s="55">
        <v>50</v>
      </c>
      <c r="K38" s="69"/>
      <c r="L38" s="56"/>
      <c r="M38" s="55">
        <v>0</v>
      </c>
      <c r="N38" s="69"/>
      <c r="O38" s="54"/>
      <c r="P38" s="55">
        <v>45</v>
      </c>
      <c r="Q38" s="69"/>
      <c r="R38" s="56"/>
      <c r="S38" s="55">
        <v>50</v>
      </c>
      <c r="T38" s="69"/>
      <c r="U38" s="54"/>
      <c r="V38" s="55">
        <v>35</v>
      </c>
      <c r="W38" s="69"/>
      <c r="X38" s="56"/>
      <c r="Y38" s="55">
        <v>70</v>
      </c>
      <c r="Z38" s="69"/>
      <c r="AA38" s="57">
        <f t="shared" si="6"/>
        <v>268.33333333333337</v>
      </c>
      <c r="AB38" s="58">
        <f t="shared" si="6"/>
        <v>0</v>
      </c>
      <c r="AC38" s="59">
        <f t="shared" si="5"/>
        <v>268.33333333333337</v>
      </c>
      <c r="AD38" s="60">
        <f t="shared" si="3"/>
        <v>218.2963666666667</v>
      </c>
    </row>
    <row r="39" spans="1:30" x14ac:dyDescent="0.25">
      <c r="A39" s="67">
        <v>35</v>
      </c>
      <c r="B39" s="68" t="s">
        <v>232</v>
      </c>
      <c r="C39" s="67" t="s">
        <v>271</v>
      </c>
      <c r="D39" s="68" t="s">
        <v>278</v>
      </c>
      <c r="E39" s="68" t="s">
        <v>279</v>
      </c>
      <c r="F39" s="72">
        <v>56.2</v>
      </c>
      <c r="G39" s="72">
        <v>47.622799999999998</v>
      </c>
      <c r="H39" s="72">
        <v>31.15</v>
      </c>
      <c r="I39" s="54"/>
      <c r="J39" s="55">
        <v>35</v>
      </c>
      <c r="K39" s="69"/>
      <c r="L39" s="56"/>
      <c r="M39" s="55">
        <v>20</v>
      </c>
      <c r="N39" s="69"/>
      <c r="O39" s="54"/>
      <c r="P39" s="55">
        <v>25</v>
      </c>
      <c r="Q39" s="69"/>
      <c r="R39" s="56"/>
      <c r="S39" s="55">
        <v>40</v>
      </c>
      <c r="T39" s="69"/>
      <c r="U39" s="54"/>
      <c r="V39" s="55">
        <v>35</v>
      </c>
      <c r="W39" s="69"/>
      <c r="X39" s="56"/>
      <c r="Y39" s="55">
        <v>65</v>
      </c>
      <c r="Z39" s="69"/>
      <c r="AA39" s="57">
        <f t="shared" si="6"/>
        <v>233.33333333333337</v>
      </c>
      <c r="AB39" s="58">
        <f t="shared" si="6"/>
        <v>0</v>
      </c>
      <c r="AC39" s="59">
        <f t="shared" si="5"/>
        <v>233.33333333333337</v>
      </c>
      <c r="AD39" s="60">
        <f t="shared" si="3"/>
        <v>184.15306666666669</v>
      </c>
    </row>
    <row r="40" spans="1:30" x14ac:dyDescent="0.25">
      <c r="A40" s="67">
        <v>36</v>
      </c>
      <c r="B40" s="68" t="s">
        <v>232</v>
      </c>
      <c r="C40" s="67" t="s">
        <v>271</v>
      </c>
      <c r="D40" s="68" t="s">
        <v>276</v>
      </c>
      <c r="E40" s="68" t="s">
        <v>246</v>
      </c>
      <c r="F40" s="72">
        <v>56.4</v>
      </c>
      <c r="G40" s="72">
        <v>57.296500000000002</v>
      </c>
      <c r="H40" s="72">
        <v>47.15</v>
      </c>
      <c r="I40" s="54"/>
      <c r="J40" s="55">
        <v>35</v>
      </c>
      <c r="K40" s="69"/>
      <c r="L40" s="56"/>
      <c r="M40" s="55">
        <v>10</v>
      </c>
      <c r="N40" s="69"/>
      <c r="O40" s="54"/>
      <c r="P40" s="55">
        <v>55</v>
      </c>
      <c r="Q40" s="69"/>
      <c r="R40" s="56"/>
      <c r="S40" s="55">
        <v>40</v>
      </c>
      <c r="T40" s="69"/>
      <c r="U40" s="54"/>
      <c r="V40" s="55">
        <v>40</v>
      </c>
      <c r="W40" s="69"/>
      <c r="X40" s="56"/>
      <c r="Y40" s="55">
        <v>80</v>
      </c>
      <c r="Z40" s="69"/>
      <c r="AA40" s="57">
        <f t="shared" si="6"/>
        <v>280</v>
      </c>
      <c r="AB40" s="58">
        <f t="shared" si="6"/>
        <v>0</v>
      </c>
      <c r="AC40" s="59">
        <f t="shared" si="5"/>
        <v>280</v>
      </c>
      <c r="AD40" s="60">
        <f t="shared" si="3"/>
        <v>220.42325</v>
      </c>
    </row>
    <row r="41" spans="1:30" x14ac:dyDescent="0.25">
      <c r="A41" s="67">
        <v>37</v>
      </c>
      <c r="B41" s="68" t="s">
        <v>232</v>
      </c>
      <c r="C41" s="67" t="s">
        <v>271</v>
      </c>
      <c r="D41" s="68" t="s">
        <v>130</v>
      </c>
      <c r="E41" s="68" t="s">
        <v>176</v>
      </c>
      <c r="F41" s="72">
        <v>62.13</v>
      </c>
      <c r="G41" s="72">
        <v>59.749099999999999</v>
      </c>
      <c r="H41" s="72">
        <v>52.46</v>
      </c>
      <c r="I41" s="54"/>
      <c r="J41" s="55">
        <v>60</v>
      </c>
      <c r="K41" s="69"/>
      <c r="L41" s="56"/>
      <c r="M41" s="55">
        <v>45</v>
      </c>
      <c r="N41" s="69"/>
      <c r="O41" s="54"/>
      <c r="P41" s="55">
        <v>55</v>
      </c>
      <c r="Q41" s="69"/>
      <c r="R41" s="56"/>
      <c r="S41" s="55">
        <v>65</v>
      </c>
      <c r="T41" s="69"/>
      <c r="U41" s="54"/>
      <c r="V41" s="55">
        <v>35</v>
      </c>
      <c r="W41" s="69"/>
      <c r="X41" s="56"/>
      <c r="Y41" s="55">
        <v>90</v>
      </c>
      <c r="Z41" s="69"/>
      <c r="AA41" s="57">
        <f t="shared" si="6"/>
        <v>396.66666666666663</v>
      </c>
      <c r="AB41" s="58">
        <f t="shared" si="6"/>
        <v>0</v>
      </c>
      <c r="AC41" s="59">
        <f t="shared" si="5"/>
        <v>396.66666666666663</v>
      </c>
      <c r="AD41" s="60">
        <f t="shared" si="3"/>
        <v>285.50288333333333</v>
      </c>
    </row>
    <row r="42" spans="1:30" x14ac:dyDescent="0.25">
      <c r="A42" s="67">
        <v>38</v>
      </c>
      <c r="B42" s="68" t="s">
        <v>232</v>
      </c>
      <c r="C42" s="67" t="s">
        <v>271</v>
      </c>
      <c r="D42" s="68" t="s">
        <v>280</v>
      </c>
      <c r="E42" s="68" t="s">
        <v>281</v>
      </c>
      <c r="F42" s="72">
        <v>60.24</v>
      </c>
      <c r="G42" s="72">
        <v>56.105699999999999</v>
      </c>
      <c r="H42" s="72">
        <v>38.33</v>
      </c>
      <c r="I42" s="54"/>
      <c r="J42" s="55">
        <v>75</v>
      </c>
      <c r="K42" s="69"/>
      <c r="L42" s="56"/>
      <c r="M42" s="55">
        <v>0</v>
      </c>
      <c r="N42" s="69"/>
      <c r="O42" s="54"/>
      <c r="P42" s="55">
        <v>55</v>
      </c>
      <c r="Q42" s="69"/>
      <c r="R42" s="56"/>
      <c r="S42" s="55">
        <v>30</v>
      </c>
      <c r="T42" s="69"/>
      <c r="U42" s="54"/>
      <c r="V42" s="55">
        <v>30</v>
      </c>
      <c r="W42" s="69"/>
      <c r="X42" s="56"/>
      <c r="Y42" s="55">
        <v>95</v>
      </c>
      <c r="Z42" s="69"/>
      <c r="AA42" s="57">
        <f t="shared" si="6"/>
        <v>322.77777777777777</v>
      </c>
      <c r="AB42" s="58">
        <f t="shared" si="6"/>
        <v>0</v>
      </c>
      <c r="AC42" s="59">
        <f t="shared" si="5"/>
        <v>322.77777777777777</v>
      </c>
      <c r="AD42" s="60">
        <f t="shared" si="3"/>
        <v>238.72673888888889</v>
      </c>
    </row>
    <row r="43" spans="1:30" x14ac:dyDescent="0.25">
      <c r="A43" s="67">
        <v>39</v>
      </c>
      <c r="B43" s="68" t="s">
        <v>232</v>
      </c>
      <c r="C43" s="67" t="s">
        <v>271</v>
      </c>
      <c r="D43" s="68" t="s">
        <v>192</v>
      </c>
      <c r="E43" s="68" t="s">
        <v>281</v>
      </c>
      <c r="F43" s="72">
        <v>54.5</v>
      </c>
      <c r="G43" s="72">
        <v>55.932899999999997</v>
      </c>
      <c r="H43" s="72">
        <v>51.77</v>
      </c>
      <c r="I43" s="54"/>
      <c r="J43" s="55">
        <v>35</v>
      </c>
      <c r="K43" s="69"/>
      <c r="L43" s="56"/>
      <c r="M43" s="55">
        <v>25</v>
      </c>
      <c r="N43" s="69"/>
      <c r="O43" s="54"/>
      <c r="P43" s="55">
        <v>35</v>
      </c>
      <c r="Q43" s="69"/>
      <c r="R43" s="56"/>
      <c r="S43" s="55">
        <v>60</v>
      </c>
      <c r="T43" s="69"/>
      <c r="U43" s="54"/>
      <c r="V43" s="55">
        <v>45</v>
      </c>
      <c r="W43" s="69"/>
      <c r="X43" s="56"/>
      <c r="Y43" s="55">
        <v>85</v>
      </c>
      <c r="Z43" s="69"/>
      <c r="AA43" s="57">
        <f t="shared" si="6"/>
        <v>295.55555555555554</v>
      </c>
      <c r="AB43" s="58">
        <f t="shared" si="6"/>
        <v>0</v>
      </c>
      <c r="AC43" s="59">
        <f t="shared" si="5"/>
        <v>295.55555555555554</v>
      </c>
      <c r="AD43" s="60">
        <f t="shared" si="3"/>
        <v>228.87922777777777</v>
      </c>
    </row>
    <row r="44" spans="1:30" x14ac:dyDescent="0.25">
      <c r="A44" s="67">
        <v>40</v>
      </c>
      <c r="B44" s="68" t="s">
        <v>232</v>
      </c>
      <c r="C44" s="67" t="s">
        <v>271</v>
      </c>
      <c r="D44" s="68" t="s">
        <v>282</v>
      </c>
      <c r="E44" s="68" t="s">
        <v>283</v>
      </c>
      <c r="F44" s="72">
        <v>58.54</v>
      </c>
      <c r="G44" s="72">
        <v>62.555100000000003</v>
      </c>
      <c r="H44" s="72">
        <v>50.23</v>
      </c>
      <c r="I44" s="54"/>
      <c r="J44" s="55">
        <v>40</v>
      </c>
      <c r="K44" s="69"/>
      <c r="L44" s="56"/>
      <c r="M44" s="55">
        <v>20</v>
      </c>
      <c r="N44" s="69"/>
      <c r="O44" s="54"/>
      <c r="P44" s="55">
        <v>40</v>
      </c>
      <c r="Q44" s="69"/>
      <c r="R44" s="56"/>
      <c r="S44" s="55">
        <v>40</v>
      </c>
      <c r="T44" s="69"/>
      <c r="U44" s="54"/>
      <c r="V44" s="55">
        <v>25</v>
      </c>
      <c r="W44" s="69"/>
      <c r="X44" s="56"/>
      <c r="Y44" s="55">
        <v>65</v>
      </c>
      <c r="Z44" s="69"/>
      <c r="AA44" s="57">
        <f t="shared" si="6"/>
        <v>256.66666666666663</v>
      </c>
      <c r="AB44" s="58">
        <f t="shared" si="6"/>
        <v>0</v>
      </c>
      <c r="AC44" s="59">
        <f t="shared" si="5"/>
        <v>256.66666666666663</v>
      </c>
      <c r="AD44" s="60">
        <f t="shared" si="3"/>
        <v>213.99588333333332</v>
      </c>
    </row>
    <row r="45" spans="1:30" x14ac:dyDescent="0.25">
      <c r="A45" s="67">
        <v>41</v>
      </c>
      <c r="B45" s="68" t="s">
        <v>232</v>
      </c>
      <c r="C45" s="67" t="s">
        <v>271</v>
      </c>
      <c r="D45" s="68" t="s">
        <v>284</v>
      </c>
      <c r="E45" s="68" t="s">
        <v>285</v>
      </c>
      <c r="F45" s="72">
        <v>62.01</v>
      </c>
      <c r="G45" s="72">
        <v>57.362099999999998</v>
      </c>
      <c r="H45" s="72">
        <v>38.85</v>
      </c>
      <c r="I45" s="54"/>
      <c r="J45" s="55">
        <v>50</v>
      </c>
      <c r="K45" s="69"/>
      <c r="L45" s="56"/>
      <c r="M45" s="55">
        <v>25</v>
      </c>
      <c r="N45" s="69"/>
      <c r="O45" s="54"/>
      <c r="P45" s="55">
        <v>60</v>
      </c>
      <c r="Q45" s="69"/>
      <c r="R45" s="56"/>
      <c r="S45" s="55">
        <v>25</v>
      </c>
      <c r="T45" s="69"/>
      <c r="U45" s="54"/>
      <c r="V45" s="55">
        <v>15</v>
      </c>
      <c r="W45" s="69"/>
      <c r="X45" s="56"/>
      <c r="Y45" s="55">
        <v>70</v>
      </c>
      <c r="Z45" s="69"/>
      <c r="AA45" s="57">
        <f t="shared" si="6"/>
        <v>295.55555555555554</v>
      </c>
      <c r="AB45" s="58">
        <f t="shared" si="6"/>
        <v>0</v>
      </c>
      <c r="AC45" s="59">
        <f t="shared" si="5"/>
        <v>295.55555555555554</v>
      </c>
      <c r="AD45" s="60">
        <f t="shared" si="3"/>
        <v>226.88882777777775</v>
      </c>
    </row>
    <row r="46" spans="1:30" x14ac:dyDescent="0.25">
      <c r="A46" s="67">
        <v>42</v>
      </c>
      <c r="B46" s="68" t="s">
        <v>232</v>
      </c>
      <c r="C46" s="67" t="s">
        <v>271</v>
      </c>
      <c r="D46" s="68" t="s">
        <v>286</v>
      </c>
      <c r="E46" s="68" t="s">
        <v>287</v>
      </c>
      <c r="F46" s="72">
        <v>54.4</v>
      </c>
      <c r="G46" s="72">
        <v>54.682299999999998</v>
      </c>
      <c r="H46" s="72">
        <v>36.380000000000003</v>
      </c>
      <c r="I46" s="54"/>
      <c r="J46" s="55">
        <v>25</v>
      </c>
      <c r="K46" s="69"/>
      <c r="L46" s="56"/>
      <c r="M46" s="55">
        <v>10</v>
      </c>
      <c r="N46" s="69"/>
      <c r="O46" s="54"/>
      <c r="P46" s="55">
        <v>25</v>
      </c>
      <c r="Q46" s="69"/>
      <c r="R46" s="56"/>
      <c r="S46" s="55">
        <v>25</v>
      </c>
      <c r="T46" s="69"/>
      <c r="U46" s="54"/>
      <c r="V46" s="55">
        <v>20</v>
      </c>
      <c r="W46" s="69"/>
      <c r="X46" s="56"/>
      <c r="Y46" s="55">
        <v>30</v>
      </c>
      <c r="Z46" s="69"/>
      <c r="AA46" s="57">
        <f t="shared" si="6"/>
        <v>151.66666666666669</v>
      </c>
      <c r="AB46" s="58">
        <f t="shared" si="6"/>
        <v>0</v>
      </c>
      <c r="AC46" s="59">
        <f t="shared" si="5"/>
        <v>151.66666666666669</v>
      </c>
      <c r="AD46" s="60">
        <f t="shared" si="3"/>
        <v>148.56448333333333</v>
      </c>
    </row>
    <row r="47" spans="1:30" x14ac:dyDescent="0.25">
      <c r="A47" s="67">
        <v>43</v>
      </c>
      <c r="B47" s="68" t="s">
        <v>232</v>
      </c>
      <c r="C47" s="67" t="s">
        <v>271</v>
      </c>
      <c r="D47" s="68" t="s">
        <v>288</v>
      </c>
      <c r="E47" s="68" t="s">
        <v>204</v>
      </c>
      <c r="F47" s="72">
        <v>63.14</v>
      </c>
      <c r="G47" s="72">
        <v>65.052899999999994</v>
      </c>
      <c r="H47" s="72">
        <v>49</v>
      </c>
      <c r="I47" s="54"/>
      <c r="J47" s="55">
        <v>80</v>
      </c>
      <c r="K47" s="69"/>
      <c r="L47" s="56"/>
      <c r="M47" s="55">
        <v>15</v>
      </c>
      <c r="N47" s="69"/>
      <c r="O47" s="54"/>
      <c r="P47" s="55">
        <v>40</v>
      </c>
      <c r="Q47" s="69"/>
      <c r="R47" s="56"/>
      <c r="S47" s="55">
        <v>70</v>
      </c>
      <c r="T47" s="69"/>
      <c r="U47" s="54"/>
      <c r="V47" s="55">
        <v>35</v>
      </c>
      <c r="W47" s="69"/>
      <c r="X47" s="56"/>
      <c r="Y47" s="55">
        <v>80</v>
      </c>
      <c r="Z47" s="69"/>
      <c r="AA47" s="57">
        <f t="shared" si="6"/>
        <v>353.88888888888886</v>
      </c>
      <c r="AB47" s="58">
        <f t="shared" si="6"/>
        <v>0</v>
      </c>
      <c r="AC47" s="59">
        <f t="shared" si="5"/>
        <v>353.88888888888886</v>
      </c>
      <c r="AD47" s="60">
        <f t="shared" si="3"/>
        <v>265.54089444444446</v>
      </c>
    </row>
    <row r="48" spans="1:30" x14ac:dyDescent="0.25">
      <c r="A48" s="67">
        <v>44</v>
      </c>
      <c r="B48" s="68" t="s">
        <v>232</v>
      </c>
      <c r="C48" s="67" t="s">
        <v>271</v>
      </c>
      <c r="D48" s="68" t="s">
        <v>289</v>
      </c>
      <c r="E48" s="68" t="s">
        <v>281</v>
      </c>
      <c r="F48" s="72">
        <v>47.32</v>
      </c>
      <c r="G48" s="72">
        <v>46.718000000000004</v>
      </c>
      <c r="H48" s="72">
        <v>37.31</v>
      </c>
      <c r="I48" s="54"/>
      <c r="J48" s="55">
        <v>30</v>
      </c>
      <c r="K48" s="69"/>
      <c r="L48" s="56"/>
      <c r="M48" s="55">
        <v>20</v>
      </c>
      <c r="N48" s="69"/>
      <c r="O48" s="54"/>
      <c r="P48" s="55">
        <v>45</v>
      </c>
      <c r="Q48" s="69"/>
      <c r="R48" s="56"/>
      <c r="S48" s="55">
        <v>30</v>
      </c>
      <c r="T48" s="69"/>
      <c r="U48" s="54"/>
      <c r="V48" s="55">
        <v>15</v>
      </c>
      <c r="W48" s="69"/>
      <c r="X48" s="56"/>
      <c r="Y48" s="55">
        <v>25</v>
      </c>
      <c r="Z48" s="69"/>
      <c r="AA48" s="57">
        <f t="shared" si="6"/>
        <v>202.22222222222223</v>
      </c>
      <c r="AB48" s="58">
        <f t="shared" si="6"/>
        <v>0</v>
      </c>
      <c r="AC48" s="59">
        <f t="shared" si="5"/>
        <v>202.22222222222223</v>
      </c>
      <c r="AD48" s="60">
        <f t="shared" si="3"/>
        <v>166.78511111111112</v>
      </c>
    </row>
    <row r="49" spans="1:30" x14ac:dyDescent="0.25">
      <c r="A49" s="67">
        <v>45</v>
      </c>
      <c r="B49" s="68" t="s">
        <v>232</v>
      </c>
      <c r="C49" s="67" t="s">
        <v>271</v>
      </c>
      <c r="D49" s="68" t="s">
        <v>192</v>
      </c>
      <c r="E49" s="68" t="s">
        <v>290</v>
      </c>
      <c r="F49" s="72">
        <v>61.01</v>
      </c>
      <c r="G49" s="72">
        <v>59.035899999999998</v>
      </c>
      <c r="H49" s="72">
        <v>48.69</v>
      </c>
      <c r="I49" s="54"/>
      <c r="J49" s="55">
        <v>55</v>
      </c>
      <c r="K49" s="69"/>
      <c r="L49" s="56"/>
      <c r="M49" s="55">
        <v>40</v>
      </c>
      <c r="N49" s="69"/>
      <c r="O49" s="54"/>
      <c r="P49" s="55">
        <v>60</v>
      </c>
      <c r="Q49" s="69"/>
      <c r="R49" s="56"/>
      <c r="S49" s="55">
        <v>60</v>
      </c>
      <c r="T49" s="69"/>
      <c r="U49" s="54"/>
      <c r="V49" s="55">
        <v>45</v>
      </c>
      <c r="W49" s="69"/>
      <c r="X49" s="56"/>
      <c r="Y49" s="55">
        <v>85</v>
      </c>
      <c r="Z49" s="69"/>
      <c r="AA49" s="57">
        <f t="shared" si="6"/>
        <v>388.88888888888891</v>
      </c>
      <c r="AB49" s="58">
        <f t="shared" si="6"/>
        <v>0</v>
      </c>
      <c r="AC49" s="59">
        <f t="shared" si="5"/>
        <v>388.88888888888891</v>
      </c>
      <c r="AD49" s="60">
        <f t="shared" si="3"/>
        <v>278.81239444444446</v>
      </c>
    </row>
    <row r="50" spans="1:30" x14ac:dyDescent="0.25">
      <c r="A50" s="67">
        <v>46</v>
      </c>
      <c r="B50" s="68" t="s">
        <v>232</v>
      </c>
      <c r="C50" s="67" t="s">
        <v>271</v>
      </c>
      <c r="D50" s="68" t="s">
        <v>174</v>
      </c>
      <c r="E50" s="68" t="s">
        <v>291</v>
      </c>
      <c r="F50" s="72">
        <v>60.28</v>
      </c>
      <c r="G50" s="72">
        <v>48.253700000000002</v>
      </c>
      <c r="H50" s="72">
        <v>42.23</v>
      </c>
      <c r="I50" s="54"/>
      <c r="J50" s="55">
        <v>35</v>
      </c>
      <c r="K50" s="69"/>
      <c r="L50" s="56"/>
      <c r="M50" s="55">
        <v>35</v>
      </c>
      <c r="N50" s="69"/>
      <c r="O50" s="54"/>
      <c r="P50" s="55">
        <v>30</v>
      </c>
      <c r="Q50" s="69"/>
      <c r="R50" s="56"/>
      <c r="S50" s="55">
        <v>30</v>
      </c>
      <c r="T50" s="69"/>
      <c r="U50" s="54"/>
      <c r="V50" s="55">
        <v>25</v>
      </c>
      <c r="W50" s="69"/>
      <c r="X50" s="56"/>
      <c r="Y50" s="55">
        <v>55</v>
      </c>
      <c r="Z50" s="69"/>
      <c r="AA50" s="57">
        <f t="shared" si="6"/>
        <v>241.11111111111111</v>
      </c>
      <c r="AB50" s="58">
        <f t="shared" si="6"/>
        <v>0</v>
      </c>
      <c r="AC50" s="59">
        <f t="shared" si="5"/>
        <v>241.11111111111111</v>
      </c>
      <c r="AD50" s="60">
        <f t="shared" si="3"/>
        <v>195.93740555555556</v>
      </c>
    </row>
    <row r="51" spans="1:30" x14ac:dyDescent="0.25">
      <c r="A51" s="67">
        <v>47</v>
      </c>
      <c r="B51" s="68" t="s">
        <v>232</v>
      </c>
      <c r="C51" s="67" t="s">
        <v>271</v>
      </c>
      <c r="D51" s="68" t="s">
        <v>209</v>
      </c>
      <c r="E51" s="68" t="s">
        <v>292</v>
      </c>
      <c r="F51" s="72">
        <v>68.540000000000006</v>
      </c>
      <c r="G51" s="72">
        <v>58.770099999999999</v>
      </c>
      <c r="H51" s="72">
        <v>48.69</v>
      </c>
      <c r="I51" s="54"/>
      <c r="J51" s="55"/>
      <c r="K51" s="69"/>
      <c r="L51" s="56"/>
      <c r="M51" s="55"/>
      <c r="N51" s="69"/>
      <c r="O51" s="54"/>
      <c r="P51" s="55"/>
      <c r="Q51" s="69"/>
      <c r="R51" s="56"/>
      <c r="S51" s="55"/>
      <c r="T51" s="69"/>
      <c r="U51" s="54"/>
      <c r="V51" s="55"/>
      <c r="W51" s="69"/>
      <c r="X51" s="56"/>
      <c r="Y51" s="55"/>
      <c r="Z51" s="69"/>
      <c r="AA51" s="57">
        <f t="shared" si="6"/>
        <v>0</v>
      </c>
      <c r="AB51" s="58">
        <f t="shared" si="6"/>
        <v>0</v>
      </c>
      <c r="AC51" s="59">
        <f t="shared" si="5"/>
        <v>0</v>
      </c>
      <c r="AD51" s="60">
        <f t="shared" si="3"/>
        <v>88.000050000000002</v>
      </c>
    </row>
    <row r="52" spans="1:30" x14ac:dyDescent="0.25">
      <c r="A52" s="67">
        <v>48</v>
      </c>
      <c r="B52" s="68" t="s">
        <v>232</v>
      </c>
      <c r="C52" s="67" t="s">
        <v>293</v>
      </c>
      <c r="D52" s="68" t="s">
        <v>294</v>
      </c>
      <c r="E52" s="68" t="s">
        <v>295</v>
      </c>
      <c r="F52" s="72">
        <v>77.900000000000006</v>
      </c>
      <c r="G52" s="72">
        <v>61.228400000000001</v>
      </c>
      <c r="H52" s="72">
        <v>61.22</v>
      </c>
      <c r="I52" s="54"/>
      <c r="J52" s="55">
        <v>75</v>
      </c>
      <c r="K52" s="69"/>
      <c r="L52" s="56"/>
      <c r="M52" s="55">
        <v>25</v>
      </c>
      <c r="N52" s="69"/>
      <c r="O52" s="54"/>
      <c r="P52" s="55">
        <v>55</v>
      </c>
      <c r="Q52" s="69"/>
      <c r="R52" s="56"/>
      <c r="S52" s="55">
        <v>40</v>
      </c>
      <c r="T52" s="69"/>
      <c r="U52" s="54"/>
      <c r="V52" s="55">
        <v>20</v>
      </c>
      <c r="W52" s="69"/>
      <c r="X52" s="56"/>
      <c r="Y52" s="55">
        <v>90</v>
      </c>
      <c r="Z52" s="69"/>
      <c r="AA52" s="57">
        <f t="shared" si="6"/>
        <v>357.77777777777783</v>
      </c>
      <c r="AB52" s="58">
        <f t="shared" si="6"/>
        <v>0</v>
      </c>
      <c r="AC52" s="59">
        <f t="shared" si="5"/>
        <v>357.77777777777783</v>
      </c>
      <c r="AD52" s="60">
        <f t="shared" si="3"/>
        <v>279.0630888888889</v>
      </c>
    </row>
    <row r="53" spans="1:30" x14ac:dyDescent="0.25">
      <c r="A53" s="67">
        <v>49</v>
      </c>
      <c r="B53" s="68" t="s">
        <v>232</v>
      </c>
      <c r="C53" s="67" t="s">
        <v>293</v>
      </c>
      <c r="D53" s="68" t="s">
        <v>296</v>
      </c>
      <c r="E53" s="68" t="s">
        <v>156</v>
      </c>
      <c r="F53" s="72">
        <v>49.77</v>
      </c>
      <c r="G53" s="72">
        <v>48.343000000000004</v>
      </c>
      <c r="H53" s="72">
        <v>27.06</v>
      </c>
      <c r="I53" s="54"/>
      <c r="J53" s="55">
        <v>35</v>
      </c>
      <c r="K53" s="69"/>
      <c r="L53" s="56"/>
      <c r="M53" s="55">
        <v>15</v>
      </c>
      <c r="N53" s="69"/>
      <c r="O53" s="54"/>
      <c r="P53" s="55">
        <v>25</v>
      </c>
      <c r="Q53" s="69"/>
      <c r="R53" s="56"/>
      <c r="S53" s="55">
        <v>35</v>
      </c>
      <c r="T53" s="69"/>
      <c r="U53" s="54"/>
      <c r="V53" s="55">
        <v>25</v>
      </c>
      <c r="W53" s="69"/>
      <c r="X53" s="56"/>
      <c r="Y53" s="55">
        <v>45</v>
      </c>
      <c r="Z53" s="69"/>
      <c r="AA53" s="57">
        <f t="shared" si="6"/>
        <v>198.33333333333331</v>
      </c>
      <c r="AB53" s="58">
        <f t="shared" si="6"/>
        <v>0</v>
      </c>
      <c r="AC53" s="59">
        <f t="shared" si="5"/>
        <v>198.33333333333331</v>
      </c>
      <c r="AD53" s="60">
        <f t="shared" si="3"/>
        <v>161.75316666666666</v>
      </c>
    </row>
    <row r="54" spans="1:30" x14ac:dyDescent="0.25">
      <c r="A54" s="67">
        <v>50</v>
      </c>
      <c r="B54" s="68" t="s">
        <v>232</v>
      </c>
      <c r="C54" s="67" t="s">
        <v>293</v>
      </c>
      <c r="D54" s="68" t="s">
        <v>297</v>
      </c>
      <c r="E54" s="68" t="s">
        <v>298</v>
      </c>
      <c r="F54" s="72">
        <v>56.77</v>
      </c>
      <c r="G54" s="72">
        <v>60.452399999999997</v>
      </c>
      <c r="H54" s="72">
        <v>54</v>
      </c>
      <c r="I54" s="54"/>
      <c r="J54" s="55">
        <v>25</v>
      </c>
      <c r="K54" s="69"/>
      <c r="L54" s="56"/>
      <c r="M54" s="55">
        <v>20</v>
      </c>
      <c r="N54" s="69"/>
      <c r="O54" s="54"/>
      <c r="P54" s="55">
        <v>30</v>
      </c>
      <c r="Q54" s="69"/>
      <c r="R54" s="56"/>
      <c r="S54" s="55">
        <v>35</v>
      </c>
      <c r="T54" s="69"/>
      <c r="U54" s="54"/>
      <c r="V54" s="55">
        <v>35</v>
      </c>
      <c r="W54" s="69"/>
      <c r="X54" s="56"/>
      <c r="Y54" s="55">
        <v>80</v>
      </c>
      <c r="Z54" s="69"/>
      <c r="AA54" s="57">
        <f t="shared" si="6"/>
        <v>233.33333333333337</v>
      </c>
      <c r="AB54" s="58">
        <f t="shared" si="6"/>
        <v>0</v>
      </c>
      <c r="AC54" s="59">
        <f t="shared" si="5"/>
        <v>233.33333333333337</v>
      </c>
      <c r="AD54" s="60">
        <f t="shared" si="3"/>
        <v>202.27786666666668</v>
      </c>
    </row>
    <row r="55" spans="1:30" x14ac:dyDescent="0.25">
      <c r="A55" s="67">
        <v>51</v>
      </c>
      <c r="B55" s="68" t="s">
        <v>232</v>
      </c>
      <c r="C55" s="67" t="s">
        <v>293</v>
      </c>
      <c r="D55" s="68" t="s">
        <v>299</v>
      </c>
      <c r="E55" s="68" t="s">
        <v>300</v>
      </c>
      <c r="F55" s="72">
        <v>52.49</v>
      </c>
      <c r="G55" s="72">
        <v>55.884700000000002</v>
      </c>
      <c r="H55" s="72">
        <v>38.33</v>
      </c>
      <c r="I55" s="54"/>
      <c r="J55" s="55">
        <v>35</v>
      </c>
      <c r="K55" s="69"/>
      <c r="L55" s="56"/>
      <c r="M55" s="55">
        <v>15</v>
      </c>
      <c r="N55" s="69"/>
      <c r="O55" s="54"/>
      <c r="P55" s="55">
        <v>20</v>
      </c>
      <c r="Q55" s="69"/>
      <c r="R55" s="56"/>
      <c r="S55" s="55">
        <v>60</v>
      </c>
      <c r="T55" s="69"/>
      <c r="U55" s="54"/>
      <c r="V55" s="55">
        <v>40</v>
      </c>
      <c r="W55" s="69"/>
      <c r="X55" s="56"/>
      <c r="Y55" s="55">
        <v>65</v>
      </c>
      <c r="Z55" s="69"/>
      <c r="AA55" s="57">
        <f t="shared" si="6"/>
        <v>237.2222222222222</v>
      </c>
      <c r="AB55" s="58">
        <f t="shared" si="6"/>
        <v>0</v>
      </c>
      <c r="AC55" s="59">
        <f t="shared" si="5"/>
        <v>237.2222222222222</v>
      </c>
      <c r="AD55" s="60">
        <f t="shared" si="3"/>
        <v>191.96346111111109</v>
      </c>
    </row>
    <row r="56" spans="1:30" x14ac:dyDescent="0.25">
      <c r="A56" s="67">
        <v>52</v>
      </c>
      <c r="B56" s="68" t="s">
        <v>232</v>
      </c>
      <c r="C56" s="67" t="s">
        <v>293</v>
      </c>
      <c r="D56" s="68" t="s">
        <v>301</v>
      </c>
      <c r="E56" s="68" t="s">
        <v>156</v>
      </c>
      <c r="F56" s="72">
        <v>52.36</v>
      </c>
      <c r="G56" s="72">
        <v>52.564</v>
      </c>
      <c r="H56" s="72">
        <v>41.11</v>
      </c>
      <c r="I56" s="54"/>
      <c r="J56" s="55">
        <v>40</v>
      </c>
      <c r="K56" s="69"/>
      <c r="L56" s="56"/>
      <c r="M56" s="55">
        <v>10</v>
      </c>
      <c r="N56" s="69"/>
      <c r="O56" s="54"/>
      <c r="P56" s="55">
        <v>30</v>
      </c>
      <c r="Q56" s="69"/>
      <c r="R56" s="56"/>
      <c r="S56" s="55">
        <v>35</v>
      </c>
      <c r="T56" s="69"/>
      <c r="U56" s="54"/>
      <c r="V56" s="55">
        <v>35</v>
      </c>
      <c r="W56" s="69"/>
      <c r="X56" s="56"/>
      <c r="Y56" s="55">
        <v>80</v>
      </c>
      <c r="Z56" s="69"/>
      <c r="AA56" s="57">
        <f t="shared" si="6"/>
        <v>241.11111111111111</v>
      </c>
      <c r="AB56" s="58">
        <f t="shared" si="6"/>
        <v>0</v>
      </c>
      <c r="AC56" s="59">
        <f t="shared" si="5"/>
        <v>241.11111111111111</v>
      </c>
      <c r="AD56" s="60">
        <f t="shared" si="3"/>
        <v>193.57255555555554</v>
      </c>
    </row>
    <row r="57" spans="1:30" x14ac:dyDescent="0.25">
      <c r="A57" s="67">
        <v>53</v>
      </c>
      <c r="B57" s="68" t="s">
        <v>232</v>
      </c>
      <c r="C57" s="67" t="s">
        <v>293</v>
      </c>
      <c r="D57" s="68" t="s">
        <v>302</v>
      </c>
      <c r="E57" s="68" t="s">
        <v>279</v>
      </c>
      <c r="F57" s="72">
        <v>49.89</v>
      </c>
      <c r="G57" s="72">
        <v>50.354199999999999</v>
      </c>
      <c r="H57" s="72">
        <v>43.44</v>
      </c>
      <c r="I57" s="54"/>
      <c r="J57" s="55">
        <v>25</v>
      </c>
      <c r="K57" s="69"/>
      <c r="L57" s="56"/>
      <c r="M57" s="55">
        <v>10</v>
      </c>
      <c r="N57" s="69"/>
      <c r="O57" s="54"/>
      <c r="P57" s="55">
        <v>30</v>
      </c>
      <c r="Q57" s="69"/>
      <c r="R57" s="56"/>
      <c r="S57" s="55">
        <v>20</v>
      </c>
      <c r="T57" s="69"/>
      <c r="U57" s="54"/>
      <c r="V57" s="55">
        <v>30</v>
      </c>
      <c r="W57" s="69"/>
      <c r="X57" s="56"/>
      <c r="Y57" s="55">
        <v>25</v>
      </c>
      <c r="Z57" s="69"/>
      <c r="AA57" s="57">
        <f t="shared" si="6"/>
        <v>159.44444444444443</v>
      </c>
      <c r="AB57" s="58">
        <f t="shared" si="6"/>
        <v>0</v>
      </c>
      <c r="AC57" s="59">
        <f t="shared" si="5"/>
        <v>159.44444444444443</v>
      </c>
      <c r="AD57" s="60">
        <f t="shared" si="3"/>
        <v>151.56432222222222</v>
      </c>
    </row>
    <row r="58" spans="1:30" x14ac:dyDescent="0.25">
      <c r="A58" s="67">
        <v>54</v>
      </c>
      <c r="B58" s="68" t="s">
        <v>232</v>
      </c>
      <c r="C58" s="67" t="s">
        <v>293</v>
      </c>
      <c r="D58" s="68" t="s">
        <v>303</v>
      </c>
      <c r="E58" s="68" t="s">
        <v>244</v>
      </c>
      <c r="F58" s="72">
        <v>46.54</v>
      </c>
      <c r="G58" s="72">
        <v>49.868299999999998</v>
      </c>
      <c r="H58" s="72">
        <v>40.71</v>
      </c>
      <c r="I58" s="54"/>
      <c r="J58" s="55">
        <v>25</v>
      </c>
      <c r="K58" s="69"/>
      <c r="L58" s="56"/>
      <c r="M58" s="55">
        <v>20</v>
      </c>
      <c r="N58" s="69"/>
      <c r="O58" s="54"/>
      <c r="P58" s="55">
        <v>25</v>
      </c>
      <c r="Q58" s="69"/>
      <c r="R58" s="56"/>
      <c r="S58" s="55">
        <v>20</v>
      </c>
      <c r="T58" s="69"/>
      <c r="U58" s="54"/>
      <c r="V58" s="55" t="s">
        <v>756</v>
      </c>
      <c r="W58" s="69" t="s">
        <v>756</v>
      </c>
      <c r="X58" s="56"/>
      <c r="Y58" s="55">
        <v>15</v>
      </c>
      <c r="Z58" s="69"/>
      <c r="AA58" s="57">
        <f>(((J58*4)+(M58*4)+(P58*4)+(S58*2)+(Y58*2))/16)/100*700</f>
        <v>153.125</v>
      </c>
      <c r="AB58" s="58">
        <f>(((K58*4)+(N58*4)+(Q58*4)+(T58*2)+(Z58*2))/16)/100*700</f>
        <v>0</v>
      </c>
      <c r="AC58" s="59">
        <f t="shared" si="5"/>
        <v>153.125</v>
      </c>
      <c r="AD58" s="60">
        <f t="shared" si="3"/>
        <v>145.12164999999999</v>
      </c>
    </row>
    <row r="59" spans="1:30" x14ac:dyDescent="0.25">
      <c r="A59" s="67">
        <v>55</v>
      </c>
      <c r="B59" s="68" t="s">
        <v>232</v>
      </c>
      <c r="C59" s="67" t="s">
        <v>293</v>
      </c>
      <c r="D59" s="68" t="s">
        <v>304</v>
      </c>
      <c r="E59" s="68" t="s">
        <v>305</v>
      </c>
      <c r="F59" s="72">
        <v>56.46</v>
      </c>
      <c r="G59" s="72">
        <v>57.243499999999997</v>
      </c>
      <c r="H59" s="72">
        <v>41.22</v>
      </c>
      <c r="I59" s="54"/>
      <c r="J59" s="55">
        <v>35</v>
      </c>
      <c r="K59" s="69"/>
      <c r="L59" s="56"/>
      <c r="M59" s="55">
        <v>35</v>
      </c>
      <c r="N59" s="69"/>
      <c r="O59" s="54"/>
      <c r="P59" s="55">
        <v>35</v>
      </c>
      <c r="Q59" s="69"/>
      <c r="R59" s="56"/>
      <c r="S59" s="55">
        <v>30</v>
      </c>
      <c r="T59" s="69"/>
      <c r="U59" s="54"/>
      <c r="V59" s="55">
        <v>35</v>
      </c>
      <c r="W59" s="69"/>
      <c r="X59" s="56"/>
      <c r="Y59" s="55">
        <v>50</v>
      </c>
      <c r="Z59" s="69"/>
      <c r="AA59" s="57">
        <f t="shared" si="6"/>
        <v>252.7777777777778</v>
      </c>
      <c r="AB59" s="58">
        <f t="shared" si="6"/>
        <v>0</v>
      </c>
      <c r="AC59" s="59">
        <f t="shared" si="5"/>
        <v>252.7777777777778</v>
      </c>
      <c r="AD59" s="60">
        <f t="shared" si="3"/>
        <v>203.85063888888891</v>
      </c>
    </row>
    <row r="60" spans="1:30" x14ac:dyDescent="0.25">
      <c r="A60" s="67">
        <v>56</v>
      </c>
      <c r="B60" s="68" t="s">
        <v>232</v>
      </c>
      <c r="C60" s="67" t="s">
        <v>293</v>
      </c>
      <c r="D60" s="68" t="s">
        <v>306</v>
      </c>
      <c r="E60" s="68" t="s">
        <v>307</v>
      </c>
      <c r="F60" s="72">
        <v>56.87</v>
      </c>
      <c r="G60" s="72">
        <v>48.372</v>
      </c>
      <c r="H60" s="72">
        <v>43.11</v>
      </c>
      <c r="I60" s="54"/>
      <c r="J60" s="55">
        <v>40</v>
      </c>
      <c r="K60" s="69"/>
      <c r="L60" s="56"/>
      <c r="M60" s="55">
        <v>20</v>
      </c>
      <c r="N60" s="69"/>
      <c r="O60" s="54"/>
      <c r="P60" s="55">
        <v>45</v>
      </c>
      <c r="Q60" s="69"/>
      <c r="R60" s="56"/>
      <c r="S60" s="55">
        <v>35</v>
      </c>
      <c r="T60" s="69"/>
      <c r="U60" s="54"/>
      <c r="V60" s="55">
        <v>30</v>
      </c>
      <c r="W60" s="69"/>
      <c r="X60" s="56"/>
      <c r="Y60" s="55">
        <v>80</v>
      </c>
      <c r="Z60" s="69"/>
      <c r="AA60" s="57">
        <f t="shared" si="6"/>
        <v>276.11111111111109</v>
      </c>
      <c r="AB60" s="58">
        <f t="shared" si="6"/>
        <v>0</v>
      </c>
      <c r="AC60" s="59">
        <f t="shared" si="5"/>
        <v>276.11111111111109</v>
      </c>
      <c r="AD60" s="60">
        <f t="shared" si="3"/>
        <v>212.23155555555553</v>
      </c>
    </row>
    <row r="61" spans="1:30" x14ac:dyDescent="0.25">
      <c r="A61" s="67">
        <v>57</v>
      </c>
      <c r="B61" s="68" t="s">
        <v>232</v>
      </c>
      <c r="C61" s="67" t="s">
        <v>293</v>
      </c>
      <c r="D61" s="68" t="s">
        <v>308</v>
      </c>
      <c r="E61" s="68" t="s">
        <v>309</v>
      </c>
      <c r="F61" s="72">
        <v>55.21</v>
      </c>
      <c r="G61" s="72">
        <v>51.949399999999997</v>
      </c>
      <c r="H61" s="72">
        <v>39.94</v>
      </c>
      <c r="I61" s="54"/>
      <c r="J61" s="55">
        <v>35</v>
      </c>
      <c r="K61" s="69"/>
      <c r="L61" s="56"/>
      <c r="M61" s="55">
        <v>30</v>
      </c>
      <c r="N61" s="69"/>
      <c r="O61" s="54"/>
      <c r="P61" s="55">
        <v>25</v>
      </c>
      <c r="Q61" s="69"/>
      <c r="R61" s="56"/>
      <c r="S61" s="55">
        <v>30</v>
      </c>
      <c r="T61" s="69"/>
      <c r="U61" s="54"/>
      <c r="V61" s="55">
        <v>30</v>
      </c>
      <c r="W61" s="69"/>
      <c r="X61" s="56"/>
      <c r="Y61" s="55">
        <v>55</v>
      </c>
      <c r="Z61" s="69"/>
      <c r="AA61" s="57">
        <f t="shared" si="6"/>
        <v>229.44444444444446</v>
      </c>
      <c r="AB61" s="58">
        <f t="shared" si="6"/>
        <v>0</v>
      </c>
      <c r="AC61" s="59">
        <f t="shared" si="5"/>
        <v>229.44444444444446</v>
      </c>
      <c r="AD61" s="60">
        <f t="shared" si="3"/>
        <v>188.27192222222223</v>
      </c>
    </row>
    <row r="62" spans="1:30" x14ac:dyDescent="0.25">
      <c r="A62" s="67">
        <v>58</v>
      </c>
      <c r="B62" s="68" t="s">
        <v>232</v>
      </c>
      <c r="C62" s="67" t="s">
        <v>293</v>
      </c>
      <c r="D62" s="68" t="s">
        <v>310</v>
      </c>
      <c r="E62" s="68" t="s">
        <v>212</v>
      </c>
      <c r="F62" s="72">
        <v>57.98</v>
      </c>
      <c r="G62" s="72">
        <v>58.889899999999997</v>
      </c>
      <c r="H62" s="72">
        <v>42.5</v>
      </c>
      <c r="I62" s="54"/>
      <c r="J62" s="55">
        <v>45</v>
      </c>
      <c r="K62" s="69"/>
      <c r="L62" s="56"/>
      <c r="M62" s="55">
        <v>15</v>
      </c>
      <c r="N62" s="69"/>
      <c r="O62" s="54"/>
      <c r="P62" s="55">
        <v>40</v>
      </c>
      <c r="Q62" s="69"/>
      <c r="R62" s="56"/>
      <c r="S62" s="55">
        <v>30</v>
      </c>
      <c r="T62" s="69"/>
      <c r="U62" s="54"/>
      <c r="V62" s="55">
        <v>30</v>
      </c>
      <c r="W62" s="69"/>
      <c r="X62" s="56"/>
      <c r="Y62" s="55">
        <v>60</v>
      </c>
      <c r="Z62" s="69"/>
      <c r="AA62" s="57">
        <f t="shared" si="6"/>
        <v>248.88888888888889</v>
      </c>
      <c r="AB62" s="58">
        <f t="shared" si="6"/>
        <v>0</v>
      </c>
      <c r="AC62" s="59">
        <f t="shared" si="5"/>
        <v>248.88888888888889</v>
      </c>
      <c r="AD62" s="60">
        <f t="shared" si="3"/>
        <v>204.12939444444444</v>
      </c>
    </row>
    <row r="63" spans="1:30" x14ac:dyDescent="0.25">
      <c r="A63" s="67">
        <v>59</v>
      </c>
      <c r="B63" s="68" t="s">
        <v>232</v>
      </c>
      <c r="C63" s="67" t="s">
        <v>293</v>
      </c>
      <c r="D63" s="68" t="s">
        <v>192</v>
      </c>
      <c r="E63" s="68" t="s">
        <v>311</v>
      </c>
      <c r="F63" s="72">
        <v>54.14</v>
      </c>
      <c r="G63" s="72">
        <v>58.814</v>
      </c>
      <c r="H63" s="72">
        <v>54.06</v>
      </c>
      <c r="I63" s="54"/>
      <c r="J63" s="55">
        <v>35</v>
      </c>
      <c r="K63" s="69"/>
      <c r="L63" s="56"/>
      <c r="M63" s="55">
        <v>25</v>
      </c>
      <c r="N63" s="69"/>
      <c r="O63" s="54"/>
      <c r="P63" s="55">
        <v>30</v>
      </c>
      <c r="Q63" s="69"/>
      <c r="R63" s="56"/>
      <c r="S63" s="55">
        <v>20</v>
      </c>
      <c r="T63" s="69"/>
      <c r="U63" s="54"/>
      <c r="V63" s="55">
        <v>55</v>
      </c>
      <c r="W63" s="69"/>
      <c r="X63" s="56"/>
      <c r="Y63" s="55">
        <v>65</v>
      </c>
      <c r="Z63" s="69"/>
      <c r="AA63" s="57">
        <f t="shared" si="6"/>
        <v>248.88888888888889</v>
      </c>
      <c r="AB63" s="58">
        <f t="shared" si="6"/>
        <v>0</v>
      </c>
      <c r="AC63" s="59">
        <f t="shared" si="5"/>
        <v>248.88888888888889</v>
      </c>
      <c r="AD63" s="60">
        <f t="shared" si="3"/>
        <v>207.95144444444446</v>
      </c>
    </row>
    <row r="64" spans="1:30" x14ac:dyDescent="0.25">
      <c r="A64" s="67">
        <v>60</v>
      </c>
      <c r="B64" s="68" t="s">
        <v>232</v>
      </c>
      <c r="C64" s="67" t="s">
        <v>293</v>
      </c>
      <c r="D64" s="68" t="s">
        <v>312</v>
      </c>
      <c r="E64" s="68" t="s">
        <v>120</v>
      </c>
      <c r="F64" s="72">
        <v>56.83</v>
      </c>
      <c r="G64" s="72">
        <v>54.215800000000002</v>
      </c>
      <c r="H64" s="72">
        <v>50.39</v>
      </c>
      <c r="I64" s="54"/>
      <c r="J64" s="55">
        <v>50</v>
      </c>
      <c r="K64" s="69"/>
      <c r="L64" s="56"/>
      <c r="M64" s="55">
        <v>30</v>
      </c>
      <c r="N64" s="69"/>
      <c r="O64" s="54"/>
      <c r="P64" s="55">
        <v>75</v>
      </c>
      <c r="Q64" s="69"/>
      <c r="R64" s="56"/>
      <c r="S64" s="55">
        <v>65</v>
      </c>
      <c r="T64" s="69"/>
      <c r="U64" s="54"/>
      <c r="V64" s="55">
        <v>55</v>
      </c>
      <c r="W64" s="69"/>
      <c r="X64" s="56"/>
      <c r="Y64" s="55">
        <v>55</v>
      </c>
      <c r="Z64" s="69"/>
      <c r="AA64" s="57">
        <f t="shared" si="6"/>
        <v>377.22222222222223</v>
      </c>
      <c r="AB64" s="58">
        <f t="shared" si="6"/>
        <v>0</v>
      </c>
      <c r="AC64" s="59">
        <f t="shared" si="5"/>
        <v>377.22222222222223</v>
      </c>
      <c r="AD64" s="60">
        <f t="shared" si="3"/>
        <v>269.32901111111113</v>
      </c>
    </row>
    <row r="65" spans="1:30" x14ac:dyDescent="0.25">
      <c r="A65" s="67">
        <v>61</v>
      </c>
      <c r="B65" s="68" t="s">
        <v>232</v>
      </c>
      <c r="C65" s="67" t="s">
        <v>293</v>
      </c>
      <c r="D65" s="68" t="s">
        <v>139</v>
      </c>
      <c r="E65" s="68" t="s">
        <v>240</v>
      </c>
      <c r="F65" s="72">
        <v>48.48</v>
      </c>
      <c r="G65" s="72">
        <v>46.381</v>
      </c>
      <c r="H65" s="72">
        <v>29.5</v>
      </c>
      <c r="I65" s="54"/>
      <c r="J65" s="55">
        <v>15</v>
      </c>
      <c r="K65" s="69"/>
      <c r="L65" s="56"/>
      <c r="M65" s="55">
        <v>30</v>
      </c>
      <c r="N65" s="69"/>
      <c r="O65" s="54"/>
      <c r="P65" s="55">
        <v>25</v>
      </c>
      <c r="Q65" s="69"/>
      <c r="R65" s="56"/>
      <c r="S65" s="55">
        <v>40</v>
      </c>
      <c r="T65" s="69"/>
      <c r="U65" s="54"/>
      <c r="V65" s="55">
        <v>20</v>
      </c>
      <c r="W65" s="69"/>
      <c r="X65" s="56"/>
      <c r="Y65" s="55">
        <v>25</v>
      </c>
      <c r="Z65" s="69"/>
      <c r="AA65" s="57">
        <f t="shared" si="6"/>
        <v>175</v>
      </c>
      <c r="AB65" s="58">
        <f t="shared" si="6"/>
        <v>0</v>
      </c>
      <c r="AC65" s="59">
        <f t="shared" si="5"/>
        <v>175</v>
      </c>
      <c r="AD65" s="60">
        <f t="shared" si="3"/>
        <v>149.68049999999999</v>
      </c>
    </row>
    <row r="66" spans="1:30" x14ac:dyDescent="0.25">
      <c r="A66" s="67">
        <v>62</v>
      </c>
      <c r="B66" s="68" t="s">
        <v>232</v>
      </c>
      <c r="C66" s="67" t="s">
        <v>293</v>
      </c>
      <c r="D66" s="68" t="s">
        <v>313</v>
      </c>
      <c r="E66" s="68" t="s">
        <v>314</v>
      </c>
      <c r="F66" s="72">
        <v>64.3</v>
      </c>
      <c r="G66" s="72">
        <v>65.235100000000003</v>
      </c>
      <c r="H66" s="72">
        <v>54.29</v>
      </c>
      <c r="I66" s="54"/>
      <c r="J66" s="55">
        <v>55</v>
      </c>
      <c r="K66" s="69"/>
      <c r="L66" s="56"/>
      <c r="M66" s="55">
        <v>15</v>
      </c>
      <c r="N66" s="69"/>
      <c r="O66" s="54"/>
      <c r="P66" s="55">
        <v>30</v>
      </c>
      <c r="Q66" s="69"/>
      <c r="R66" s="56"/>
      <c r="S66" s="55">
        <v>30</v>
      </c>
      <c r="T66" s="69"/>
      <c r="U66" s="54"/>
      <c r="V66" s="55">
        <v>45</v>
      </c>
      <c r="W66" s="69"/>
      <c r="X66" s="56"/>
      <c r="Y66" s="55">
        <v>75</v>
      </c>
      <c r="Z66" s="69"/>
      <c r="AA66" s="57">
        <f t="shared" si="6"/>
        <v>272.22222222222217</v>
      </c>
      <c r="AB66" s="58">
        <f t="shared" si="6"/>
        <v>0</v>
      </c>
      <c r="AC66" s="59">
        <f t="shared" si="5"/>
        <v>272.22222222222217</v>
      </c>
      <c r="AD66" s="60">
        <f t="shared" si="3"/>
        <v>228.0236611111111</v>
      </c>
    </row>
    <row r="67" spans="1:30" x14ac:dyDescent="0.25">
      <c r="A67" s="67">
        <v>63</v>
      </c>
      <c r="B67" s="68" t="s">
        <v>232</v>
      </c>
      <c r="C67" s="67" t="s">
        <v>293</v>
      </c>
      <c r="D67" s="68" t="s">
        <v>315</v>
      </c>
      <c r="E67" s="68" t="s">
        <v>244</v>
      </c>
      <c r="F67" s="72">
        <v>61.36</v>
      </c>
      <c r="G67" s="72">
        <v>50.680100000000003</v>
      </c>
      <c r="H67" s="72">
        <v>34.89</v>
      </c>
      <c r="I67" s="54"/>
      <c r="J67" s="55">
        <v>20</v>
      </c>
      <c r="K67" s="69"/>
      <c r="L67" s="56"/>
      <c r="M67" s="55">
        <v>25</v>
      </c>
      <c r="N67" s="69"/>
      <c r="O67" s="54"/>
      <c r="P67" s="55">
        <v>10</v>
      </c>
      <c r="Q67" s="69"/>
      <c r="R67" s="56"/>
      <c r="S67" s="55">
        <v>35</v>
      </c>
      <c r="T67" s="69"/>
      <c r="U67" s="54"/>
      <c r="V67" s="55">
        <v>15</v>
      </c>
      <c r="W67" s="69"/>
      <c r="X67" s="56"/>
      <c r="Y67" s="55">
        <v>35</v>
      </c>
      <c r="Z67" s="69"/>
      <c r="AA67" s="57">
        <f t="shared" si="6"/>
        <v>151.66666666666669</v>
      </c>
      <c r="AB67" s="58">
        <f t="shared" si="6"/>
        <v>0</v>
      </c>
      <c r="AC67" s="59">
        <f t="shared" si="5"/>
        <v>151.66666666666669</v>
      </c>
      <c r="AD67" s="60">
        <f t="shared" si="3"/>
        <v>149.29838333333333</v>
      </c>
    </row>
    <row r="68" spans="1:30" x14ac:dyDescent="0.25">
      <c r="A68" s="67">
        <v>64</v>
      </c>
      <c r="B68" s="68" t="s">
        <v>232</v>
      </c>
      <c r="C68" s="67" t="s">
        <v>293</v>
      </c>
      <c r="D68" s="68" t="s">
        <v>316</v>
      </c>
      <c r="E68" s="68" t="s">
        <v>317</v>
      </c>
      <c r="F68" s="72">
        <v>56.79</v>
      </c>
      <c r="G68" s="72">
        <v>50.404000000000003</v>
      </c>
      <c r="H68" s="72">
        <v>39.89</v>
      </c>
      <c r="I68" s="54"/>
      <c r="J68" s="55">
        <v>35</v>
      </c>
      <c r="K68" s="69"/>
      <c r="L68" s="56"/>
      <c r="M68" s="55">
        <v>10</v>
      </c>
      <c r="N68" s="69"/>
      <c r="O68" s="54"/>
      <c r="P68" s="55">
        <v>40</v>
      </c>
      <c r="Q68" s="69"/>
      <c r="R68" s="56"/>
      <c r="S68" s="55">
        <v>40</v>
      </c>
      <c r="T68" s="69"/>
      <c r="U68" s="54"/>
      <c r="V68" s="55">
        <v>30</v>
      </c>
      <c r="W68" s="69"/>
      <c r="X68" s="56"/>
      <c r="Y68" s="55">
        <v>75</v>
      </c>
      <c r="Z68" s="69"/>
      <c r="AA68" s="57">
        <f t="shared" si="6"/>
        <v>244.99999999999997</v>
      </c>
      <c r="AB68" s="58">
        <f t="shared" si="6"/>
        <v>0</v>
      </c>
      <c r="AC68" s="59">
        <f t="shared" si="5"/>
        <v>244.99999999999997</v>
      </c>
      <c r="AD68" s="60">
        <f t="shared" si="3"/>
        <v>196.04199999999997</v>
      </c>
    </row>
    <row r="69" spans="1:30" x14ac:dyDescent="0.25">
      <c r="A69" s="67">
        <v>65</v>
      </c>
      <c r="B69" s="68" t="s">
        <v>232</v>
      </c>
      <c r="C69" s="67" t="s">
        <v>293</v>
      </c>
      <c r="D69" s="68" t="s">
        <v>196</v>
      </c>
      <c r="E69" s="68" t="s">
        <v>318</v>
      </c>
      <c r="F69" s="72">
        <v>72.14</v>
      </c>
      <c r="G69" s="72">
        <v>66.865300000000005</v>
      </c>
      <c r="H69" s="72">
        <v>84.22</v>
      </c>
      <c r="I69" s="54"/>
      <c r="J69" s="55">
        <v>80</v>
      </c>
      <c r="K69" s="69"/>
      <c r="L69" s="56"/>
      <c r="M69" s="55">
        <v>35</v>
      </c>
      <c r="N69" s="69"/>
      <c r="O69" s="54"/>
      <c r="P69" s="55">
        <v>65</v>
      </c>
      <c r="Q69" s="69"/>
      <c r="R69" s="56"/>
      <c r="S69" s="55">
        <v>75</v>
      </c>
      <c r="T69" s="69"/>
      <c r="U69" s="54"/>
      <c r="V69" s="55">
        <v>65</v>
      </c>
      <c r="W69" s="69"/>
      <c r="X69" s="56"/>
      <c r="Y69" s="55">
        <v>90</v>
      </c>
      <c r="Z69" s="69"/>
      <c r="AA69" s="57">
        <f t="shared" si="6"/>
        <v>458.88888888888891</v>
      </c>
      <c r="AB69" s="58">
        <f t="shared" si="6"/>
        <v>0</v>
      </c>
      <c r="AC69" s="59">
        <f t="shared" si="5"/>
        <v>458.88888888888891</v>
      </c>
      <c r="AD69" s="60">
        <f t="shared" si="3"/>
        <v>341.05709444444449</v>
      </c>
    </row>
    <row r="70" spans="1:30" x14ac:dyDescent="0.25">
      <c r="A70" s="67">
        <v>66</v>
      </c>
      <c r="B70" s="68" t="s">
        <v>232</v>
      </c>
      <c r="C70" s="67" t="s">
        <v>319</v>
      </c>
      <c r="D70" s="68" t="s">
        <v>320</v>
      </c>
      <c r="E70" s="68" t="s">
        <v>321</v>
      </c>
      <c r="F70" s="72">
        <v>87.37</v>
      </c>
      <c r="G70" s="72">
        <v>84.921599999999998</v>
      </c>
      <c r="H70" s="72">
        <v>78</v>
      </c>
      <c r="I70" s="54"/>
      <c r="J70" s="55">
        <v>90</v>
      </c>
      <c r="K70" s="69"/>
      <c r="L70" s="56"/>
      <c r="M70" s="55">
        <v>90</v>
      </c>
      <c r="N70" s="69"/>
      <c r="O70" s="54"/>
      <c r="P70" s="55">
        <v>85</v>
      </c>
      <c r="Q70" s="69"/>
      <c r="R70" s="56"/>
      <c r="S70" s="55">
        <v>70</v>
      </c>
      <c r="T70" s="69"/>
      <c r="U70" s="54"/>
      <c r="V70" s="55">
        <v>50</v>
      </c>
      <c r="W70" s="69"/>
      <c r="X70" s="56"/>
      <c r="Y70" s="55">
        <v>100</v>
      </c>
      <c r="Z70" s="69"/>
      <c r="AA70" s="57">
        <f t="shared" si="6"/>
        <v>583.33333333333326</v>
      </c>
      <c r="AB70" s="58">
        <f t="shared" si="6"/>
        <v>0</v>
      </c>
      <c r="AC70" s="59">
        <f t="shared" si="5"/>
        <v>583.33333333333326</v>
      </c>
      <c r="AD70" s="60">
        <f t="shared" si="3"/>
        <v>416.81246666666664</v>
      </c>
    </row>
    <row r="71" spans="1:30" x14ac:dyDescent="0.25">
      <c r="A71" s="67">
        <v>67</v>
      </c>
      <c r="B71" s="68" t="s">
        <v>232</v>
      </c>
      <c r="C71" s="67" t="s">
        <v>319</v>
      </c>
      <c r="D71" s="68" t="s">
        <v>322</v>
      </c>
      <c r="E71" s="68" t="s">
        <v>323</v>
      </c>
      <c r="F71" s="72">
        <v>64.08</v>
      </c>
      <c r="G71" s="72">
        <v>72.971699999999998</v>
      </c>
      <c r="H71" s="72">
        <v>61</v>
      </c>
      <c r="I71" s="54"/>
      <c r="J71" s="55">
        <v>60</v>
      </c>
      <c r="K71" s="69"/>
      <c r="L71" s="56"/>
      <c r="M71" s="55">
        <v>30</v>
      </c>
      <c r="N71" s="69"/>
      <c r="O71" s="54"/>
      <c r="P71" s="55">
        <v>75</v>
      </c>
      <c r="Q71" s="69"/>
      <c r="R71" s="56"/>
      <c r="S71" s="55">
        <v>60</v>
      </c>
      <c r="T71" s="69"/>
      <c r="U71" s="54"/>
      <c r="V71" s="55">
        <v>35</v>
      </c>
      <c r="W71" s="69"/>
      <c r="X71" s="56"/>
      <c r="Y71" s="55">
        <v>80</v>
      </c>
      <c r="Z71" s="69"/>
      <c r="AA71" s="57">
        <f t="shared" si="6"/>
        <v>392.77777777777777</v>
      </c>
      <c r="AB71" s="58">
        <f t="shared" si="6"/>
        <v>0</v>
      </c>
      <c r="AC71" s="59">
        <f t="shared" si="5"/>
        <v>392.77777777777777</v>
      </c>
      <c r="AD71" s="60">
        <f t="shared" si="3"/>
        <v>295.41473888888891</v>
      </c>
    </row>
    <row r="72" spans="1:30" x14ac:dyDescent="0.25">
      <c r="A72" s="67">
        <v>68</v>
      </c>
      <c r="B72" s="68" t="s">
        <v>232</v>
      </c>
      <c r="C72" s="67" t="s">
        <v>319</v>
      </c>
      <c r="D72" s="68" t="s">
        <v>272</v>
      </c>
      <c r="E72" s="68" t="s">
        <v>324</v>
      </c>
      <c r="F72" s="72">
        <v>90.33</v>
      </c>
      <c r="G72" s="72">
        <v>87.962500000000006</v>
      </c>
      <c r="H72" s="72">
        <v>71</v>
      </c>
      <c r="I72" s="54"/>
      <c r="J72" s="55">
        <v>75</v>
      </c>
      <c r="K72" s="69"/>
      <c r="L72" s="56"/>
      <c r="M72" s="55">
        <v>50</v>
      </c>
      <c r="N72" s="69"/>
      <c r="O72" s="54"/>
      <c r="P72" s="55">
        <v>75</v>
      </c>
      <c r="Q72" s="69"/>
      <c r="R72" s="56"/>
      <c r="S72" s="55">
        <v>65</v>
      </c>
      <c r="T72" s="69"/>
      <c r="U72" s="54"/>
      <c r="V72" s="55">
        <v>50</v>
      </c>
      <c r="W72" s="69"/>
      <c r="X72" s="56"/>
      <c r="Y72" s="55">
        <v>100</v>
      </c>
      <c r="Z72" s="69"/>
      <c r="AA72" s="57">
        <f t="shared" si="6"/>
        <v>478.33333333333326</v>
      </c>
      <c r="AB72" s="58">
        <f t="shared" si="6"/>
        <v>0</v>
      </c>
      <c r="AC72" s="59">
        <f t="shared" si="5"/>
        <v>478.33333333333326</v>
      </c>
      <c r="AD72" s="60">
        <f t="shared" si="3"/>
        <v>363.81291666666664</v>
      </c>
    </row>
    <row r="73" spans="1:30" x14ac:dyDescent="0.25">
      <c r="A73" s="67">
        <v>69</v>
      </c>
      <c r="B73" s="68" t="s">
        <v>232</v>
      </c>
      <c r="C73" s="67" t="s">
        <v>319</v>
      </c>
      <c r="D73" s="68" t="s">
        <v>325</v>
      </c>
      <c r="E73" s="68" t="s">
        <v>242</v>
      </c>
      <c r="F73" s="72">
        <v>73.069999999999993</v>
      </c>
      <c r="G73" s="72">
        <v>70.6845</v>
      </c>
      <c r="H73" s="72">
        <v>50.67</v>
      </c>
      <c r="I73" s="54"/>
      <c r="J73" s="55">
        <v>60</v>
      </c>
      <c r="K73" s="69"/>
      <c r="L73" s="56"/>
      <c r="M73" s="55">
        <v>25</v>
      </c>
      <c r="N73" s="69"/>
      <c r="O73" s="54"/>
      <c r="P73" s="55">
        <v>50</v>
      </c>
      <c r="Q73" s="69"/>
      <c r="R73" s="56"/>
      <c r="S73" s="55">
        <v>60</v>
      </c>
      <c r="T73" s="69"/>
      <c r="U73" s="54"/>
      <c r="V73" s="55">
        <v>45</v>
      </c>
      <c r="W73" s="69"/>
      <c r="X73" s="56"/>
      <c r="Y73" s="55">
        <v>90</v>
      </c>
      <c r="Z73" s="69"/>
      <c r="AA73" s="57">
        <f t="shared" si="6"/>
        <v>361.66666666666663</v>
      </c>
      <c r="AB73" s="58">
        <f t="shared" si="6"/>
        <v>0</v>
      </c>
      <c r="AC73" s="59">
        <f t="shared" si="5"/>
        <v>361.66666666666663</v>
      </c>
      <c r="AD73" s="60">
        <f t="shared" si="3"/>
        <v>278.0455833333333</v>
      </c>
    </row>
    <row r="74" spans="1:30" x14ac:dyDescent="0.25">
      <c r="A74" s="67">
        <v>70</v>
      </c>
      <c r="B74" s="68" t="s">
        <v>232</v>
      </c>
      <c r="C74" s="67" t="s">
        <v>319</v>
      </c>
      <c r="D74" s="68" t="s">
        <v>139</v>
      </c>
      <c r="E74" s="68" t="s">
        <v>242</v>
      </c>
      <c r="F74" s="72">
        <v>64.55</v>
      </c>
      <c r="G74" s="72">
        <v>67.9345</v>
      </c>
      <c r="H74" s="72">
        <v>51.33</v>
      </c>
      <c r="I74" s="54"/>
      <c r="J74" s="55">
        <v>55</v>
      </c>
      <c r="K74" s="69"/>
      <c r="L74" s="56"/>
      <c r="M74" s="55">
        <v>35</v>
      </c>
      <c r="N74" s="69"/>
      <c r="O74" s="54"/>
      <c r="P74" s="55">
        <v>25</v>
      </c>
      <c r="Q74" s="69"/>
      <c r="R74" s="56"/>
      <c r="S74" s="55">
        <v>25</v>
      </c>
      <c r="T74" s="69"/>
      <c r="U74" s="54"/>
      <c r="V74" s="55">
        <v>20</v>
      </c>
      <c r="W74" s="69"/>
      <c r="X74" s="56"/>
      <c r="Y74" s="55">
        <v>95</v>
      </c>
      <c r="Z74" s="69"/>
      <c r="AA74" s="57">
        <f t="shared" si="6"/>
        <v>287.77777777777783</v>
      </c>
      <c r="AB74" s="58">
        <f t="shared" si="6"/>
        <v>0</v>
      </c>
      <c r="AC74" s="59">
        <f t="shared" si="5"/>
        <v>287.77777777777783</v>
      </c>
      <c r="AD74" s="60">
        <f t="shared" si="3"/>
        <v>235.79613888888892</v>
      </c>
    </row>
    <row r="75" spans="1:30" x14ac:dyDescent="0.25">
      <c r="A75" s="67">
        <v>71</v>
      </c>
      <c r="B75" s="68" t="s">
        <v>232</v>
      </c>
      <c r="C75" s="67" t="s">
        <v>319</v>
      </c>
      <c r="D75" s="68" t="s">
        <v>213</v>
      </c>
      <c r="E75" s="68" t="s">
        <v>326</v>
      </c>
      <c r="F75" s="72">
        <v>63.82</v>
      </c>
      <c r="G75" s="72">
        <v>72.829800000000006</v>
      </c>
      <c r="H75" s="72">
        <v>52.33</v>
      </c>
      <c r="I75" s="54"/>
      <c r="J75" s="55">
        <v>60</v>
      </c>
      <c r="K75" s="69"/>
      <c r="L75" s="56"/>
      <c r="M75" s="55">
        <v>50</v>
      </c>
      <c r="N75" s="69"/>
      <c r="O75" s="54"/>
      <c r="P75" s="55">
        <v>55</v>
      </c>
      <c r="Q75" s="69"/>
      <c r="R75" s="56"/>
      <c r="S75" s="55">
        <v>40</v>
      </c>
      <c r="T75" s="69"/>
      <c r="U75" s="54"/>
      <c r="V75" s="55">
        <v>45</v>
      </c>
      <c r="W75" s="69"/>
      <c r="X75" s="56"/>
      <c r="Y75" s="55">
        <v>70</v>
      </c>
      <c r="Z75" s="69"/>
      <c r="AA75" s="57">
        <f t="shared" si="6"/>
        <v>377.22222222222223</v>
      </c>
      <c r="AB75" s="58">
        <f t="shared" si="6"/>
        <v>0</v>
      </c>
      <c r="AC75" s="59">
        <f t="shared" si="5"/>
        <v>377.22222222222223</v>
      </c>
      <c r="AD75" s="60">
        <f t="shared" si="3"/>
        <v>283.10101111111112</v>
      </c>
    </row>
    <row r="76" spans="1:30" x14ac:dyDescent="0.25">
      <c r="A76" s="67">
        <v>72</v>
      </c>
      <c r="B76" s="68" t="s">
        <v>232</v>
      </c>
      <c r="C76" s="67" t="s">
        <v>319</v>
      </c>
      <c r="D76" s="68" t="s">
        <v>327</v>
      </c>
      <c r="E76" s="68" t="s">
        <v>328</v>
      </c>
      <c r="F76" s="72">
        <v>73.069999999999993</v>
      </c>
      <c r="G76" s="72">
        <v>75.011600000000001</v>
      </c>
      <c r="H76" s="72">
        <v>42</v>
      </c>
      <c r="I76" s="54"/>
      <c r="J76" s="55">
        <v>55</v>
      </c>
      <c r="K76" s="69"/>
      <c r="L76" s="56"/>
      <c r="M76" s="55">
        <v>15</v>
      </c>
      <c r="N76" s="69"/>
      <c r="O76" s="54"/>
      <c r="P76" s="55">
        <v>60</v>
      </c>
      <c r="Q76" s="69"/>
      <c r="R76" s="56"/>
      <c r="S76" s="55">
        <v>50</v>
      </c>
      <c r="T76" s="69"/>
      <c r="U76" s="54"/>
      <c r="V76" s="55">
        <v>40</v>
      </c>
      <c r="W76" s="69"/>
      <c r="X76" s="56"/>
      <c r="Y76" s="55">
        <v>100</v>
      </c>
      <c r="Z76" s="69"/>
      <c r="AA76" s="57">
        <f t="shared" si="6"/>
        <v>350</v>
      </c>
      <c r="AB76" s="58">
        <f t="shared" si="6"/>
        <v>0</v>
      </c>
      <c r="AC76" s="59">
        <f t="shared" si="5"/>
        <v>350</v>
      </c>
      <c r="AD76" s="60">
        <f t="shared" si="3"/>
        <v>270.04079999999999</v>
      </c>
    </row>
    <row r="77" spans="1:30" x14ac:dyDescent="0.25">
      <c r="A77" s="67">
        <v>73</v>
      </c>
      <c r="B77" s="68" t="s">
        <v>232</v>
      </c>
      <c r="C77" s="67" t="s">
        <v>319</v>
      </c>
      <c r="D77" s="68" t="s">
        <v>329</v>
      </c>
      <c r="E77" s="68" t="s">
        <v>129</v>
      </c>
      <c r="F77" s="72">
        <v>75.08</v>
      </c>
      <c r="G77" s="72">
        <v>76.377099999999999</v>
      </c>
      <c r="H77" s="72">
        <v>44.67</v>
      </c>
      <c r="I77" s="54"/>
      <c r="J77" s="55">
        <v>75</v>
      </c>
      <c r="K77" s="69"/>
      <c r="L77" s="56"/>
      <c r="M77" s="55">
        <v>10</v>
      </c>
      <c r="N77" s="69"/>
      <c r="O77" s="54"/>
      <c r="P77" s="55">
        <v>55</v>
      </c>
      <c r="Q77" s="69"/>
      <c r="R77" s="56"/>
      <c r="S77" s="55">
        <v>80</v>
      </c>
      <c r="T77" s="69"/>
      <c r="U77" s="54"/>
      <c r="V77" s="55">
        <v>40</v>
      </c>
      <c r="W77" s="69"/>
      <c r="X77" s="56"/>
      <c r="Y77" s="55">
        <v>100</v>
      </c>
      <c r="Z77" s="69"/>
      <c r="AA77" s="57">
        <f t="shared" si="6"/>
        <v>388.88888888888891</v>
      </c>
      <c r="AB77" s="58">
        <f t="shared" si="6"/>
        <v>0</v>
      </c>
      <c r="AC77" s="59">
        <f t="shared" si="5"/>
        <v>388.88888888888891</v>
      </c>
      <c r="AD77" s="60">
        <f t="shared" si="3"/>
        <v>292.50799444444442</v>
      </c>
    </row>
    <row r="78" spans="1:30" x14ac:dyDescent="0.25">
      <c r="A78" s="67">
        <v>74</v>
      </c>
      <c r="B78" s="68" t="s">
        <v>232</v>
      </c>
      <c r="C78" s="67" t="s">
        <v>319</v>
      </c>
      <c r="D78" s="68" t="s">
        <v>330</v>
      </c>
      <c r="E78" s="68" t="s">
        <v>154</v>
      </c>
      <c r="F78" s="72">
        <v>75.17</v>
      </c>
      <c r="G78" s="72">
        <v>73.5625</v>
      </c>
      <c r="H78" s="72">
        <v>37.33</v>
      </c>
      <c r="I78" s="54"/>
      <c r="J78" s="55">
        <v>60</v>
      </c>
      <c r="K78" s="69"/>
      <c r="L78" s="56"/>
      <c r="M78" s="55">
        <v>20</v>
      </c>
      <c r="N78" s="69"/>
      <c r="O78" s="54"/>
      <c r="P78" s="55">
        <v>45</v>
      </c>
      <c r="Q78" s="69"/>
      <c r="R78" s="56"/>
      <c r="S78" s="55">
        <v>60</v>
      </c>
      <c r="T78" s="69"/>
      <c r="U78" s="54"/>
      <c r="V78" s="55">
        <v>30</v>
      </c>
      <c r="W78" s="69"/>
      <c r="X78" s="56"/>
      <c r="Y78" s="55">
        <v>95</v>
      </c>
      <c r="Z78" s="69"/>
      <c r="AA78" s="57">
        <f t="shared" si="6"/>
        <v>338.33333333333331</v>
      </c>
      <c r="AB78" s="58">
        <f t="shared" si="6"/>
        <v>0</v>
      </c>
      <c r="AC78" s="59">
        <f t="shared" si="5"/>
        <v>338.33333333333331</v>
      </c>
      <c r="AD78" s="60">
        <f t="shared" ref="AD78:AD93" si="7">(F78+G78+H78+AC78)/2</f>
        <v>262.19791666666663</v>
      </c>
    </row>
    <row r="79" spans="1:30" x14ac:dyDescent="0.25">
      <c r="A79" s="67">
        <v>75</v>
      </c>
      <c r="B79" s="68" t="s">
        <v>232</v>
      </c>
      <c r="C79" s="67" t="s">
        <v>319</v>
      </c>
      <c r="D79" s="68" t="s">
        <v>155</v>
      </c>
      <c r="E79" s="68" t="s">
        <v>298</v>
      </c>
      <c r="F79" s="72">
        <v>89.54</v>
      </c>
      <c r="G79" s="72">
        <v>85.837199999999996</v>
      </c>
      <c r="H79" s="72">
        <v>91.67</v>
      </c>
      <c r="I79" s="54"/>
      <c r="J79" s="55">
        <v>80</v>
      </c>
      <c r="K79" s="69"/>
      <c r="L79" s="56"/>
      <c r="M79" s="55">
        <v>65</v>
      </c>
      <c r="N79" s="69"/>
      <c r="O79" s="54"/>
      <c r="P79" s="55">
        <v>80</v>
      </c>
      <c r="Q79" s="69"/>
      <c r="R79" s="56"/>
      <c r="S79" s="55">
        <v>90</v>
      </c>
      <c r="T79" s="69"/>
      <c r="U79" s="54"/>
      <c r="V79" s="55">
        <v>60</v>
      </c>
      <c r="W79" s="69"/>
      <c r="X79" s="56"/>
      <c r="Y79" s="55">
        <v>100</v>
      </c>
      <c r="Z79" s="69"/>
      <c r="AA79" s="57">
        <f t="shared" si="6"/>
        <v>544.44444444444434</v>
      </c>
      <c r="AB79" s="58">
        <f t="shared" si="6"/>
        <v>0</v>
      </c>
      <c r="AC79" s="59">
        <f t="shared" ref="AC79:AC93" si="8">IF(AB79=0,AA79,(AA79+AB79)/2)</f>
        <v>544.44444444444434</v>
      </c>
      <c r="AD79" s="60">
        <f t="shared" si="7"/>
        <v>405.74582222222216</v>
      </c>
    </row>
    <row r="80" spans="1:30" x14ac:dyDescent="0.25">
      <c r="A80" s="67">
        <v>76</v>
      </c>
      <c r="B80" s="68" t="s">
        <v>232</v>
      </c>
      <c r="C80" s="67" t="s">
        <v>319</v>
      </c>
      <c r="D80" s="68" t="s">
        <v>190</v>
      </c>
      <c r="E80" s="68" t="s">
        <v>331</v>
      </c>
      <c r="F80" s="72">
        <v>82.03</v>
      </c>
      <c r="G80" s="72">
        <v>82.469399999999993</v>
      </c>
      <c r="H80" s="72">
        <v>66</v>
      </c>
      <c r="I80" s="54"/>
      <c r="J80" s="55">
        <v>85</v>
      </c>
      <c r="K80" s="69"/>
      <c r="L80" s="56"/>
      <c r="M80" s="55">
        <v>40</v>
      </c>
      <c r="N80" s="69"/>
      <c r="O80" s="54"/>
      <c r="P80" s="55">
        <v>75</v>
      </c>
      <c r="Q80" s="69"/>
      <c r="R80" s="56"/>
      <c r="S80" s="55">
        <v>75</v>
      </c>
      <c r="T80" s="69"/>
      <c r="U80" s="54"/>
      <c r="V80" s="55">
        <v>50</v>
      </c>
      <c r="W80" s="69"/>
      <c r="X80" s="56"/>
      <c r="Y80" s="55">
        <v>90</v>
      </c>
      <c r="Z80" s="69"/>
      <c r="AA80" s="57">
        <f t="shared" si="6"/>
        <v>478.33333333333326</v>
      </c>
      <c r="AB80" s="58">
        <f t="shared" si="6"/>
        <v>0</v>
      </c>
      <c r="AC80" s="59">
        <f t="shared" si="8"/>
        <v>478.33333333333326</v>
      </c>
      <c r="AD80" s="60">
        <f t="shared" si="7"/>
        <v>354.41636666666659</v>
      </c>
    </row>
    <row r="81" spans="1:30" x14ac:dyDescent="0.25">
      <c r="A81" s="67">
        <v>77</v>
      </c>
      <c r="B81" s="68" t="s">
        <v>232</v>
      </c>
      <c r="C81" s="67" t="s">
        <v>319</v>
      </c>
      <c r="D81" s="68" t="s">
        <v>332</v>
      </c>
      <c r="E81" s="68" t="s">
        <v>212</v>
      </c>
      <c r="F81" s="72">
        <v>79.45</v>
      </c>
      <c r="G81" s="72">
        <v>78.069199999999995</v>
      </c>
      <c r="H81" s="72">
        <v>74</v>
      </c>
      <c r="I81" s="54"/>
      <c r="J81" s="55">
        <v>75</v>
      </c>
      <c r="K81" s="69"/>
      <c r="L81" s="56"/>
      <c r="M81" s="55">
        <v>40</v>
      </c>
      <c r="N81" s="69"/>
      <c r="O81" s="54"/>
      <c r="P81" s="55">
        <v>80</v>
      </c>
      <c r="Q81" s="69"/>
      <c r="R81" s="56"/>
      <c r="S81" s="55">
        <v>80</v>
      </c>
      <c r="T81" s="69"/>
      <c r="U81" s="54"/>
      <c r="V81" s="55">
        <v>50</v>
      </c>
      <c r="W81" s="69"/>
      <c r="X81" s="56"/>
      <c r="Y81" s="55">
        <v>90</v>
      </c>
      <c r="Z81" s="69"/>
      <c r="AA81" s="57">
        <f t="shared" si="6"/>
        <v>474.4444444444444</v>
      </c>
      <c r="AB81" s="58">
        <f t="shared" si="6"/>
        <v>0</v>
      </c>
      <c r="AC81" s="59">
        <f t="shared" si="8"/>
        <v>474.4444444444444</v>
      </c>
      <c r="AD81" s="60">
        <f t="shared" si="7"/>
        <v>352.98182222222221</v>
      </c>
    </row>
    <row r="82" spans="1:30" x14ac:dyDescent="0.25">
      <c r="A82" s="67">
        <v>78</v>
      </c>
      <c r="B82" s="68" t="s">
        <v>232</v>
      </c>
      <c r="C82" s="67" t="s">
        <v>319</v>
      </c>
      <c r="D82" s="68" t="s">
        <v>333</v>
      </c>
      <c r="E82" s="68" t="s">
        <v>334</v>
      </c>
      <c r="F82" s="72">
        <v>78.680000000000007</v>
      </c>
      <c r="G82" s="72">
        <v>73.566400000000002</v>
      </c>
      <c r="H82" s="72">
        <v>51.33</v>
      </c>
      <c r="I82" s="54"/>
      <c r="J82" s="55">
        <v>75</v>
      </c>
      <c r="K82" s="69"/>
      <c r="L82" s="56"/>
      <c r="M82" s="55">
        <v>30</v>
      </c>
      <c r="N82" s="69"/>
      <c r="O82" s="54"/>
      <c r="P82" s="55">
        <v>60</v>
      </c>
      <c r="Q82" s="69"/>
      <c r="R82" s="56"/>
      <c r="S82" s="55">
        <v>90</v>
      </c>
      <c r="T82" s="69"/>
      <c r="U82" s="54"/>
      <c r="V82" s="55">
        <v>40</v>
      </c>
      <c r="W82" s="69"/>
      <c r="X82" s="56"/>
      <c r="Y82" s="55">
        <v>100</v>
      </c>
      <c r="Z82" s="69"/>
      <c r="AA82" s="57">
        <f t="shared" si="6"/>
        <v>435.55555555555554</v>
      </c>
      <c r="AB82" s="58">
        <f t="shared" si="6"/>
        <v>0</v>
      </c>
      <c r="AC82" s="59">
        <f t="shared" si="8"/>
        <v>435.55555555555554</v>
      </c>
      <c r="AD82" s="60">
        <f t="shared" si="7"/>
        <v>319.56597777777779</v>
      </c>
    </row>
    <row r="83" spans="1:30" x14ac:dyDescent="0.25">
      <c r="A83" s="67">
        <v>79</v>
      </c>
      <c r="B83" s="68" t="s">
        <v>232</v>
      </c>
      <c r="C83" s="67" t="s">
        <v>319</v>
      </c>
      <c r="D83" s="68" t="s">
        <v>120</v>
      </c>
      <c r="E83" s="68" t="s">
        <v>212</v>
      </c>
      <c r="F83" s="72">
        <v>76.680000000000007</v>
      </c>
      <c r="G83" s="72">
        <v>78.709999999999994</v>
      </c>
      <c r="H83" s="72">
        <v>67.67</v>
      </c>
      <c r="I83" s="54"/>
      <c r="J83" s="55">
        <v>55</v>
      </c>
      <c r="K83" s="69"/>
      <c r="L83" s="56"/>
      <c r="M83" s="55">
        <v>30</v>
      </c>
      <c r="N83" s="69"/>
      <c r="O83" s="54"/>
      <c r="P83" s="55">
        <v>70</v>
      </c>
      <c r="Q83" s="69"/>
      <c r="R83" s="56"/>
      <c r="S83" s="55">
        <v>75</v>
      </c>
      <c r="T83" s="69"/>
      <c r="U83" s="54"/>
      <c r="V83" s="55">
        <v>30</v>
      </c>
      <c r="W83" s="69"/>
      <c r="X83" s="56"/>
      <c r="Y83" s="55">
        <v>100</v>
      </c>
      <c r="Z83" s="69"/>
      <c r="AA83" s="57">
        <f t="shared" si="6"/>
        <v>400.55555555555554</v>
      </c>
      <c r="AB83" s="58">
        <f t="shared" si="6"/>
        <v>0</v>
      </c>
      <c r="AC83" s="59">
        <f t="shared" si="8"/>
        <v>400.55555555555554</v>
      </c>
      <c r="AD83" s="60">
        <f t="shared" si="7"/>
        <v>311.8077777777778</v>
      </c>
    </row>
    <row r="84" spans="1:30" x14ac:dyDescent="0.25">
      <c r="A84" s="67">
        <v>80</v>
      </c>
      <c r="B84" s="68" t="s">
        <v>232</v>
      </c>
      <c r="C84" s="67" t="s">
        <v>319</v>
      </c>
      <c r="D84" s="68" t="s">
        <v>335</v>
      </c>
      <c r="E84" s="68" t="s">
        <v>336</v>
      </c>
      <c r="F84" s="72">
        <v>62.75</v>
      </c>
      <c r="G84" s="72">
        <v>70.603999999999999</v>
      </c>
      <c r="H84" s="72">
        <v>52.33</v>
      </c>
      <c r="I84" s="54"/>
      <c r="J84" s="55">
        <v>85</v>
      </c>
      <c r="K84" s="69"/>
      <c r="L84" s="56"/>
      <c r="M84" s="55">
        <v>20</v>
      </c>
      <c r="N84" s="69"/>
      <c r="O84" s="54"/>
      <c r="P84" s="55">
        <v>50</v>
      </c>
      <c r="Q84" s="69"/>
      <c r="R84" s="56"/>
      <c r="S84" s="55">
        <v>50</v>
      </c>
      <c r="T84" s="69"/>
      <c r="U84" s="54"/>
      <c r="V84" s="55">
        <v>50</v>
      </c>
      <c r="W84" s="69"/>
      <c r="X84" s="56"/>
      <c r="Y84" s="55">
        <v>100</v>
      </c>
      <c r="Z84" s="69"/>
      <c r="AA84" s="57">
        <f t="shared" si="6"/>
        <v>396.66666666666663</v>
      </c>
      <c r="AB84" s="58">
        <f t="shared" si="6"/>
        <v>0</v>
      </c>
      <c r="AC84" s="59">
        <f t="shared" si="8"/>
        <v>396.66666666666663</v>
      </c>
      <c r="AD84" s="60">
        <f t="shared" si="7"/>
        <v>291.1753333333333</v>
      </c>
    </row>
    <row r="85" spans="1:30" x14ac:dyDescent="0.25">
      <c r="A85" s="67">
        <v>81</v>
      </c>
      <c r="B85" s="68" t="s">
        <v>232</v>
      </c>
      <c r="C85" s="67" t="s">
        <v>319</v>
      </c>
      <c r="D85" s="68" t="s">
        <v>211</v>
      </c>
      <c r="E85" s="68" t="s">
        <v>337</v>
      </c>
      <c r="F85" s="72">
        <v>80.25</v>
      </c>
      <c r="G85" s="72">
        <v>83.866100000000003</v>
      </c>
      <c r="H85" s="72">
        <v>69.67</v>
      </c>
      <c r="I85" s="54"/>
      <c r="J85" s="55">
        <v>75</v>
      </c>
      <c r="K85" s="69"/>
      <c r="L85" s="56"/>
      <c r="M85" s="55">
        <v>45</v>
      </c>
      <c r="N85" s="69"/>
      <c r="O85" s="54"/>
      <c r="P85" s="55">
        <v>90</v>
      </c>
      <c r="Q85" s="69"/>
      <c r="R85" s="56"/>
      <c r="S85" s="55">
        <v>85</v>
      </c>
      <c r="T85" s="69"/>
      <c r="U85" s="54"/>
      <c r="V85" s="55">
        <v>50</v>
      </c>
      <c r="W85" s="69"/>
      <c r="X85" s="56"/>
      <c r="Y85" s="55">
        <v>100</v>
      </c>
      <c r="Z85" s="69"/>
      <c r="AA85" s="57">
        <f t="shared" si="6"/>
        <v>509.4444444444444</v>
      </c>
      <c r="AB85" s="58">
        <f t="shared" si="6"/>
        <v>0</v>
      </c>
      <c r="AC85" s="59">
        <f t="shared" si="8"/>
        <v>509.4444444444444</v>
      </c>
      <c r="AD85" s="60">
        <f t="shared" si="7"/>
        <v>371.61527222222219</v>
      </c>
    </row>
    <row r="86" spans="1:30" x14ac:dyDescent="0.25">
      <c r="A86" s="67">
        <v>82</v>
      </c>
      <c r="B86" s="68" t="s">
        <v>232</v>
      </c>
      <c r="C86" s="67" t="s">
        <v>319</v>
      </c>
      <c r="D86" s="68" t="s">
        <v>308</v>
      </c>
      <c r="E86" s="68" t="s">
        <v>338</v>
      </c>
      <c r="F86" s="72">
        <v>77.53</v>
      </c>
      <c r="G86" s="72">
        <v>77.828900000000004</v>
      </c>
      <c r="H86" s="72">
        <v>66.33</v>
      </c>
      <c r="I86" s="54"/>
      <c r="J86" s="55">
        <v>95</v>
      </c>
      <c r="K86" s="69"/>
      <c r="L86" s="56"/>
      <c r="M86" s="55">
        <v>35</v>
      </c>
      <c r="N86" s="69"/>
      <c r="O86" s="54"/>
      <c r="P86" s="55">
        <v>70</v>
      </c>
      <c r="Q86" s="69"/>
      <c r="R86" s="56"/>
      <c r="S86" s="55">
        <v>80</v>
      </c>
      <c r="T86" s="69"/>
      <c r="U86" s="54"/>
      <c r="V86" s="55">
        <v>40</v>
      </c>
      <c r="W86" s="69"/>
      <c r="X86" s="56"/>
      <c r="Y86" s="55">
        <v>100</v>
      </c>
      <c r="Z86" s="69"/>
      <c r="AA86" s="57">
        <f t="shared" si="6"/>
        <v>482.22222222222223</v>
      </c>
      <c r="AB86" s="58">
        <f t="shared" si="6"/>
        <v>0</v>
      </c>
      <c r="AC86" s="59">
        <f t="shared" si="8"/>
        <v>482.22222222222223</v>
      </c>
      <c r="AD86" s="60">
        <f t="shared" si="7"/>
        <v>351.95556111111114</v>
      </c>
    </row>
    <row r="87" spans="1:30" x14ac:dyDescent="0.25">
      <c r="A87" s="67">
        <v>83</v>
      </c>
      <c r="B87" s="68" t="s">
        <v>232</v>
      </c>
      <c r="C87" s="67" t="s">
        <v>319</v>
      </c>
      <c r="D87" s="68" t="s">
        <v>339</v>
      </c>
      <c r="E87" s="68" t="s">
        <v>191</v>
      </c>
      <c r="F87" s="72">
        <v>89.4</v>
      </c>
      <c r="G87" s="72">
        <v>86.207499999999996</v>
      </c>
      <c r="H87" s="72">
        <v>96</v>
      </c>
      <c r="I87" s="54"/>
      <c r="J87" s="55">
        <v>100</v>
      </c>
      <c r="K87" s="69"/>
      <c r="L87" s="56"/>
      <c r="M87" s="55">
        <v>50</v>
      </c>
      <c r="N87" s="69"/>
      <c r="O87" s="54"/>
      <c r="P87" s="55">
        <v>60</v>
      </c>
      <c r="Q87" s="69"/>
      <c r="R87" s="56"/>
      <c r="S87" s="55">
        <v>95</v>
      </c>
      <c r="T87" s="69"/>
      <c r="U87" s="54"/>
      <c r="V87" s="55">
        <v>55</v>
      </c>
      <c r="W87" s="69"/>
      <c r="X87" s="56"/>
      <c r="Y87" s="55">
        <v>95</v>
      </c>
      <c r="Z87" s="69"/>
      <c r="AA87" s="57">
        <f t="shared" si="6"/>
        <v>517.22222222222217</v>
      </c>
      <c r="AB87" s="58">
        <f t="shared" si="6"/>
        <v>0</v>
      </c>
      <c r="AC87" s="59">
        <f t="shared" si="8"/>
        <v>517.22222222222217</v>
      </c>
      <c r="AD87" s="60">
        <f t="shared" si="7"/>
        <v>394.41486111111112</v>
      </c>
    </row>
    <row r="88" spans="1:30" x14ac:dyDescent="0.25">
      <c r="A88" s="67">
        <v>84</v>
      </c>
      <c r="B88" s="68" t="s">
        <v>232</v>
      </c>
      <c r="C88" s="67" t="s">
        <v>319</v>
      </c>
      <c r="D88" s="68" t="s">
        <v>340</v>
      </c>
      <c r="E88" s="68" t="s">
        <v>341</v>
      </c>
      <c r="F88" s="72">
        <v>89.78</v>
      </c>
      <c r="G88" s="72">
        <v>84.496300000000005</v>
      </c>
      <c r="H88" s="72">
        <v>79</v>
      </c>
      <c r="I88" s="54"/>
      <c r="J88" s="55">
        <v>80</v>
      </c>
      <c r="K88" s="69"/>
      <c r="L88" s="56"/>
      <c r="M88" s="55">
        <v>80</v>
      </c>
      <c r="N88" s="69"/>
      <c r="O88" s="54"/>
      <c r="P88" s="55">
        <v>90</v>
      </c>
      <c r="Q88" s="69"/>
      <c r="R88" s="56"/>
      <c r="S88" s="55">
        <v>90</v>
      </c>
      <c r="T88" s="69"/>
      <c r="U88" s="54"/>
      <c r="V88" s="55">
        <v>50</v>
      </c>
      <c r="W88" s="69"/>
      <c r="X88" s="56"/>
      <c r="Y88" s="55">
        <v>95</v>
      </c>
      <c r="Z88" s="69"/>
      <c r="AA88" s="57">
        <f t="shared" si="6"/>
        <v>571.66666666666674</v>
      </c>
      <c r="AB88" s="58">
        <f t="shared" si="6"/>
        <v>0</v>
      </c>
      <c r="AC88" s="59">
        <f t="shared" si="8"/>
        <v>571.66666666666674</v>
      </c>
      <c r="AD88" s="60">
        <f t="shared" si="7"/>
        <v>412.47148333333337</v>
      </c>
    </row>
    <row r="89" spans="1:30" x14ac:dyDescent="0.25">
      <c r="A89" s="67">
        <v>85</v>
      </c>
      <c r="B89" s="68" t="s">
        <v>232</v>
      </c>
      <c r="C89" s="67" t="s">
        <v>319</v>
      </c>
      <c r="D89" s="68" t="s">
        <v>342</v>
      </c>
      <c r="E89" s="68" t="s">
        <v>64</v>
      </c>
      <c r="F89" s="72">
        <v>87.53</v>
      </c>
      <c r="G89" s="72">
        <v>86.485399999999998</v>
      </c>
      <c r="H89" s="72">
        <v>78</v>
      </c>
      <c r="I89" s="54"/>
      <c r="J89" s="55">
        <v>90</v>
      </c>
      <c r="K89" s="69"/>
      <c r="L89" s="56"/>
      <c r="M89" s="55">
        <v>30</v>
      </c>
      <c r="N89" s="69"/>
      <c r="O89" s="54"/>
      <c r="P89" s="55">
        <v>80</v>
      </c>
      <c r="Q89" s="69"/>
      <c r="R89" s="56"/>
      <c r="S89" s="55">
        <v>90</v>
      </c>
      <c r="T89" s="69"/>
      <c r="U89" s="54"/>
      <c r="V89" s="55">
        <v>50</v>
      </c>
      <c r="W89" s="69"/>
      <c r="X89" s="56"/>
      <c r="Y89" s="55">
        <v>100</v>
      </c>
      <c r="Z89" s="69"/>
      <c r="AA89" s="57">
        <f t="shared" si="6"/>
        <v>497.77777777777777</v>
      </c>
      <c r="AB89" s="58">
        <f t="shared" si="6"/>
        <v>0</v>
      </c>
      <c r="AC89" s="59">
        <f t="shared" si="8"/>
        <v>497.77777777777777</v>
      </c>
      <c r="AD89" s="60">
        <f t="shared" si="7"/>
        <v>374.89658888888891</v>
      </c>
    </row>
    <row r="90" spans="1:30" x14ac:dyDescent="0.25">
      <c r="A90" s="67">
        <v>86</v>
      </c>
      <c r="B90" s="68" t="s">
        <v>232</v>
      </c>
      <c r="C90" s="67" t="s">
        <v>319</v>
      </c>
      <c r="D90" s="68" t="s">
        <v>343</v>
      </c>
      <c r="E90" s="68" t="s">
        <v>344</v>
      </c>
      <c r="F90" s="72">
        <v>80.52</v>
      </c>
      <c r="G90" s="72">
        <v>86.773799999999994</v>
      </c>
      <c r="H90" s="72">
        <v>93.67</v>
      </c>
      <c r="I90" s="54"/>
      <c r="J90" s="55">
        <v>80</v>
      </c>
      <c r="K90" s="69"/>
      <c r="L90" s="56"/>
      <c r="M90" s="55">
        <v>85</v>
      </c>
      <c r="N90" s="69"/>
      <c r="O90" s="54"/>
      <c r="P90" s="55">
        <v>100</v>
      </c>
      <c r="Q90" s="69"/>
      <c r="R90" s="56"/>
      <c r="S90" s="55">
        <v>85</v>
      </c>
      <c r="T90" s="69"/>
      <c r="U90" s="54"/>
      <c r="V90" s="55">
        <v>40</v>
      </c>
      <c r="W90" s="69"/>
      <c r="X90" s="56"/>
      <c r="Y90" s="55">
        <v>100</v>
      </c>
      <c r="Z90" s="69"/>
      <c r="AA90" s="57">
        <f t="shared" si="6"/>
        <v>587.22222222222229</v>
      </c>
      <c r="AB90" s="58">
        <f t="shared" si="6"/>
        <v>0</v>
      </c>
      <c r="AC90" s="59">
        <f t="shared" si="8"/>
        <v>587.22222222222229</v>
      </c>
      <c r="AD90" s="60">
        <f t="shared" si="7"/>
        <v>424.09301111111114</v>
      </c>
    </row>
    <row r="91" spans="1:30" x14ac:dyDescent="0.25">
      <c r="A91" s="67">
        <v>87</v>
      </c>
      <c r="B91" s="68" t="s">
        <v>232</v>
      </c>
      <c r="C91" s="67" t="s">
        <v>319</v>
      </c>
      <c r="D91" s="68" t="s">
        <v>345</v>
      </c>
      <c r="E91" s="68" t="s">
        <v>346</v>
      </c>
      <c r="F91" s="72">
        <v>88.56</v>
      </c>
      <c r="G91" s="72">
        <v>89.280799999999999</v>
      </c>
      <c r="H91" s="72">
        <v>86.67</v>
      </c>
      <c r="I91" s="54"/>
      <c r="J91" s="55">
        <v>85</v>
      </c>
      <c r="K91" s="69"/>
      <c r="L91" s="56"/>
      <c r="M91" s="55">
        <v>55</v>
      </c>
      <c r="N91" s="69"/>
      <c r="O91" s="54"/>
      <c r="P91" s="55">
        <v>75</v>
      </c>
      <c r="Q91" s="69"/>
      <c r="R91" s="56"/>
      <c r="S91" s="55">
        <v>90</v>
      </c>
      <c r="T91" s="69"/>
      <c r="U91" s="54"/>
      <c r="V91" s="55">
        <v>75</v>
      </c>
      <c r="W91" s="69"/>
      <c r="X91" s="56"/>
      <c r="Y91" s="55">
        <v>95</v>
      </c>
      <c r="Z91" s="69"/>
      <c r="AA91" s="57">
        <f t="shared" si="6"/>
        <v>536.66666666666674</v>
      </c>
      <c r="AB91" s="58">
        <f t="shared" si="6"/>
        <v>0</v>
      </c>
      <c r="AC91" s="59">
        <f t="shared" si="8"/>
        <v>536.66666666666674</v>
      </c>
      <c r="AD91" s="60">
        <f t="shared" si="7"/>
        <v>400.58873333333338</v>
      </c>
    </row>
    <row r="92" spans="1:30" x14ac:dyDescent="0.25">
      <c r="A92" s="67">
        <v>88</v>
      </c>
      <c r="B92" s="68" t="s">
        <v>232</v>
      </c>
      <c r="C92" s="67" t="s">
        <v>319</v>
      </c>
      <c r="D92" s="68" t="s">
        <v>263</v>
      </c>
      <c r="E92" s="68" t="s">
        <v>331</v>
      </c>
      <c r="F92" s="72">
        <v>70.62</v>
      </c>
      <c r="G92" s="72">
        <v>69.151200000000003</v>
      </c>
      <c r="H92" s="72">
        <v>45</v>
      </c>
      <c r="I92" s="54"/>
      <c r="J92" s="55">
        <v>65</v>
      </c>
      <c r="K92" s="69"/>
      <c r="L92" s="56"/>
      <c r="M92" s="55">
        <v>35</v>
      </c>
      <c r="N92" s="69"/>
      <c r="O92" s="54"/>
      <c r="P92" s="55">
        <v>55</v>
      </c>
      <c r="Q92" s="69"/>
      <c r="R92" s="56"/>
      <c r="S92" s="55">
        <v>55</v>
      </c>
      <c r="T92" s="69"/>
      <c r="U92" s="54"/>
      <c r="V92" s="55">
        <v>40</v>
      </c>
      <c r="W92" s="69"/>
      <c r="X92" s="56"/>
      <c r="Y92" s="55">
        <v>90</v>
      </c>
      <c r="Z92" s="69"/>
      <c r="AA92" s="57">
        <f t="shared" si="6"/>
        <v>385.00000000000006</v>
      </c>
      <c r="AB92" s="58">
        <f t="shared" si="6"/>
        <v>0</v>
      </c>
      <c r="AC92" s="59">
        <f t="shared" si="8"/>
        <v>385.00000000000006</v>
      </c>
      <c r="AD92" s="60">
        <f t="shared" si="7"/>
        <v>284.88560000000007</v>
      </c>
    </row>
    <row r="93" spans="1:30" x14ac:dyDescent="0.25">
      <c r="A93" s="67">
        <v>89</v>
      </c>
      <c r="B93" s="68" t="s">
        <v>232</v>
      </c>
      <c r="C93" s="67" t="s">
        <v>319</v>
      </c>
      <c r="D93" s="68" t="s">
        <v>347</v>
      </c>
      <c r="E93" s="68" t="s">
        <v>348</v>
      </c>
      <c r="F93" s="72">
        <v>76</v>
      </c>
      <c r="G93" s="72">
        <v>78.519400000000005</v>
      </c>
      <c r="H93" s="72">
        <v>71.67</v>
      </c>
      <c r="I93" s="54"/>
      <c r="J93" s="55">
        <v>75</v>
      </c>
      <c r="K93" s="69"/>
      <c r="L93" s="56"/>
      <c r="M93" s="55">
        <v>25</v>
      </c>
      <c r="N93" s="69"/>
      <c r="O93" s="54"/>
      <c r="P93" s="55">
        <v>75</v>
      </c>
      <c r="Q93" s="69"/>
      <c r="R93" s="56"/>
      <c r="S93" s="55">
        <v>70</v>
      </c>
      <c r="T93" s="69"/>
      <c r="U93" s="54"/>
      <c r="V93" s="55">
        <v>55</v>
      </c>
      <c r="W93" s="69"/>
      <c r="X93" s="56"/>
      <c r="Y93" s="55">
        <v>100</v>
      </c>
      <c r="Z93" s="69"/>
      <c r="AA93" s="57">
        <f t="shared" si="6"/>
        <v>447.22222222222217</v>
      </c>
      <c r="AB93" s="58">
        <f t="shared" si="6"/>
        <v>0</v>
      </c>
      <c r="AC93" s="59">
        <f t="shared" si="8"/>
        <v>447.22222222222217</v>
      </c>
      <c r="AD93" s="60">
        <f t="shared" si="7"/>
        <v>336.70581111111107</v>
      </c>
    </row>
  </sheetData>
  <mergeCells count="28">
    <mergeCell ref="Y3:Z3"/>
    <mergeCell ref="A1:E1"/>
    <mergeCell ref="P3:Q3"/>
    <mergeCell ref="R3:R4"/>
    <mergeCell ref="S3:T3"/>
    <mergeCell ref="U3:U4"/>
    <mergeCell ref="V3:W3"/>
    <mergeCell ref="X3:X4"/>
    <mergeCell ref="F1:AD1"/>
    <mergeCell ref="U2:W2"/>
    <mergeCell ref="X2:Z2"/>
    <mergeCell ref="AA2:AA4"/>
    <mergeCell ref="AB2:AB4"/>
    <mergeCell ref="AC2:AC4"/>
    <mergeCell ref="AD2:AD4"/>
    <mergeCell ref="A3:A4"/>
    <mergeCell ref="R2:T2"/>
    <mergeCell ref="O3:O4"/>
    <mergeCell ref="A2:E2"/>
    <mergeCell ref="F2:H3"/>
    <mergeCell ref="I2:K2"/>
    <mergeCell ref="L2:N2"/>
    <mergeCell ref="O2:Q2"/>
    <mergeCell ref="B3:E3"/>
    <mergeCell ref="I3:I4"/>
    <mergeCell ref="J3:K3"/>
    <mergeCell ref="L3:L4"/>
    <mergeCell ref="M3:N3"/>
  </mergeCells>
  <hyperlinks>
    <hyperlink ref="A1:E1" location="ANASAYFA!A1" display="ANASAYFA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18</vt:i4>
      </vt:variant>
    </vt:vector>
  </HeadingPairs>
  <TitlesOfParts>
    <vt:vector size="18" baseType="lpstr">
      <vt:lpstr>Cevap Anahtarı</vt:lpstr>
      <vt:lpstr>Sayfa2</vt:lpstr>
      <vt:lpstr>ANASAYFA</vt:lpstr>
      <vt:lpstr>ÇAĞIRKAN</vt:lpstr>
      <vt:lpstr>DEMİRLİ</vt:lpstr>
      <vt:lpstr>HAMİT</vt:lpstr>
      <vt:lpstr>İSAHOCALI</vt:lpstr>
      <vt:lpstr>ATATÜRK</vt:lpstr>
      <vt:lpstr>MELİKŞAH</vt:lpstr>
      <vt:lpstr>KAMAN</vt:lpstr>
      <vt:lpstr>YENİHAYAT</vt:lpstr>
      <vt:lpstr>YENİCE</vt:lpstr>
      <vt:lpstr>KURANCILI</vt:lpstr>
      <vt:lpstr>ÖMERHACILI</vt:lpstr>
      <vt:lpstr>SAVCILI</vt:lpstr>
      <vt:lpstr>CEVİZKENT</vt:lpstr>
      <vt:lpstr>OKUL NOT ORTALAMA</vt:lpstr>
      <vt:lpstr>OKUL YEP ORTALAMA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Kaman MEM</dc:creator>
  <cp:lastModifiedBy>A</cp:lastModifiedBy>
  <cp:lastPrinted>2015-05-04T06:35:47Z</cp:lastPrinted>
  <dcterms:created xsi:type="dcterms:W3CDTF">2015-04-28T08:47:39Z</dcterms:created>
  <dcterms:modified xsi:type="dcterms:W3CDTF">2015-06-07T06:26:36Z</dcterms:modified>
</cp:coreProperties>
</file>